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lsanchez\Desktop\LUCIA BLOQUE 1\"/>
    </mc:Choice>
  </mc:AlternateContent>
  <xr:revisionPtr revIDLastSave="0" documentId="13_ncr:1_{20156168-DC4B-42AA-B788-407519227FE7}" xr6:coauthVersionLast="47" xr6:coauthVersionMax="47" xr10:uidLastSave="{00000000-0000-0000-0000-000000000000}"/>
  <workbookProtection workbookAlgorithmName="SHA-512" workbookHashValue="rFm8HGlmupvckDvOmRS4o5vwpIfpay2N24dq8nE1rlkx4o/WRgU2cIioHJ75Vj9fFqtTKABw1e142AudkZru2g==" workbookSaltValue="DYwwZC3FJnILam97qUQy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Listado!$A$1:$V$173</definedName>
    <definedName name="_xlnm._FilterDatabase">#REF!</definedName>
    <definedName name="_xlnm.Print_Area" localSheetId="0">'Declaración responsable'!$A$1:$L$99</definedName>
    <definedName name="_xlnm.Print_Area" localSheetId="2">Listado!#REF!</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<sst xmlns="http://schemas.openxmlformats.org/spreadsheetml/2006/main" count="2426" uniqueCount="842">
  <si>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</si>
  <si>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</si>
  <si>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</si>
  <si>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</si>
  <si>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</si>
  <si>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</si>
  <si>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</si>
  <si>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</si>
  <si>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</si>
  <si>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</si>
  <si>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</si>
  <si>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D. INGENIERÍA DE SISTEMAS</t>
  </si>
  <si>
    <t>SUBD. SEGURIDAD, ENERGÍA Y MATERIAL RODANTE</t>
  </si>
  <si>
    <t>G. MATERIAL RODANTE Y LÍNEA AÉREA DE CONTACTO</t>
  </si>
  <si>
    <t>SUBD. SEÑALIZACIÓN FERROVIARIA Y TELECOMUNICACIONES TERRESTRES</t>
  </si>
  <si>
    <t>G. TELECOMUNICACIONES TERRESTRES</t>
  </si>
  <si>
    <t>D. CONSULTORÍA, MEDIO AMBIENTE Y TI</t>
  </si>
  <si>
    <t>SUBD. TECNOLOGÍAS DE LA INFORMACIÓN</t>
  </si>
  <si>
    <t>G. INTEGRACIÓN Y MANTENIMIENTO TI</t>
  </si>
  <si>
    <t>1.9. DENOMINACIÓN PUESTO TIPO</t>
  </si>
  <si>
    <t>Experto/a 3</t>
  </si>
  <si>
    <t>Técnico/a 1</t>
  </si>
  <si>
    <t>Técnico/a 2</t>
  </si>
  <si>
    <t>Técnico/a 3</t>
  </si>
  <si>
    <t>PUESTO</t>
  </si>
  <si>
    <t>Técnica</t>
  </si>
  <si>
    <t>Madrid</t>
  </si>
  <si>
    <t>Albacete</t>
  </si>
  <si>
    <t>Badajoz</t>
  </si>
  <si>
    <t>Barcelona</t>
  </si>
  <si>
    <t>Cáceres</t>
  </si>
  <si>
    <t>Córdoba</t>
  </si>
  <si>
    <t>Girona</t>
  </si>
  <si>
    <t>Granada</t>
  </si>
  <si>
    <t>Guipúzcoa</t>
  </si>
  <si>
    <t>León</t>
  </si>
  <si>
    <t>Lugo</t>
  </si>
  <si>
    <t>Murcia</t>
  </si>
  <si>
    <t>Ourense</t>
  </si>
  <si>
    <t>Pontevedra</t>
  </si>
  <si>
    <t>Salamanca</t>
  </si>
  <si>
    <t>Sevilla</t>
  </si>
  <si>
    <t>Tarragona</t>
  </si>
  <si>
    <t>Valencia</t>
  </si>
  <si>
    <t>Valladolid</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</si>
  <si>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</si>
  <si>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</si>
  <si>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</si>
  <si>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</si>
  <si>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</si>
  <si>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</si>
  <si>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</si>
  <si>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</si>
  <si>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</si>
  <si>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</si>
  <si>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</si>
  <si>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</si>
  <si>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</si>
  <si>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</si>
  <si>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</si>
  <si>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</si>
  <si>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</si>
  <si>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</si>
  <si>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</si>
  <si>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</si>
  <si>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</si>
  <si>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</si>
  <si>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</si>
  <si>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</si>
  <si>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</si>
  <si>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</si>
  <si>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</si>
  <si>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</si>
  <si>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</si>
  <si>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</si>
  <si>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</si>
  <si>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</si>
  <si>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</si>
  <si>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</si>
  <si>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</si>
  <si>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</si>
  <si>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</si>
  <si>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</si>
  <si>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</si>
  <si>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</si>
  <si>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</si>
  <si>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</si>
  <si>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</si>
  <si>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</si>
  <si>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</si>
  <si>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</si>
  <si>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</si>
  <si>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</si>
  <si>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</si>
  <si>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</si>
  <si>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</si>
  <si>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</si>
  <si>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D. ECONÓMICO FINANCIERA</t>
  </si>
  <si>
    <t>SUBD. FINANZAS, RIESGOS Y OPERACIONES INTERNACIONALES</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</si>
  <si>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</si>
  <si>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</si>
  <si>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</si>
  <si>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</si>
  <si>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</si>
  <si>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</si>
  <si>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SUBD. ORGANIZACIÓN Y GESTIÓN DE INGENIERÍA Y CONSULTORÍA</t>
  </si>
  <si>
    <t>Asistente 2</t>
  </si>
  <si>
    <t>Administrativa</t>
  </si>
  <si>
    <t>II. PERSONAL ADMINISTRATIVO</t>
  </si>
  <si>
    <t>No se requiere titulación</t>
  </si>
  <si>
    <t>Asistente 3</t>
  </si>
  <si>
    <t>III. TÉCNICOS Y ESPECIALISTAS DE OFICINA</t>
  </si>
  <si>
    <t>IV. SERVICIOS VARIOS ESPECIALES</t>
  </si>
  <si>
    <t>Lleida</t>
  </si>
  <si>
    <t>Delineante Patrimonio</t>
  </si>
  <si>
    <t>Delineante MicroStation</t>
  </si>
  <si>
    <t>12. Digitalización y documentación</t>
  </si>
  <si>
    <t>Técnico soporte CAU</t>
  </si>
  <si>
    <t>Soporte para obras ferroviarias de infraestructura y vía</t>
  </si>
  <si>
    <t>Soporte administrativo para obras ferroviarias de infraestructura y vía</t>
  </si>
  <si>
    <t>Soporte para gestión de documentación de obras ferroviarias</t>
  </si>
  <si>
    <t>G. SEGURIDAD TERRESTRE Y PROTECCIÓN CIVIL</t>
  </si>
  <si>
    <t>G. SISTEMAS AEROPORTUARIOS Y ENERGÍA</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</si>
  <si>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</si>
  <si>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</si>
  <si>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Técnico/a para vigilancia y supervisión de Obra de Telecomunicaciones Ferroviaria</t>
  </si>
  <si>
    <t>SUBD. SISTEMAS AEROESPACIALES</t>
  </si>
  <si>
    <t>G. SISTEMAS CNS - ATM</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</si>
  <si>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</si>
  <si>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</si>
  <si>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</si>
  <si>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</si>
  <si>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</si>
  <si>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D. PERSONAS</t>
  </si>
  <si>
    <t>Fecha Hasta 
(DD/MM/AAAA)</t>
  </si>
  <si>
    <t>9. Consultoría en evaluación ambiental y cambio climático</t>
  </si>
  <si>
    <t>SUBD. ECONOMÍA, PLANIFICACIÓN Y MEDIO AMBIENTE</t>
  </si>
  <si>
    <t>G. MEDIO AMBIENTE Y TERRITORIO</t>
  </si>
  <si>
    <t>REFERENCIA ANEXO</t>
  </si>
  <si>
    <t>Dir</t>
  </si>
  <si>
    <t>Subd.</t>
  </si>
  <si>
    <t>DG</t>
  </si>
  <si>
    <t>GA</t>
  </si>
  <si>
    <t>Puesto</t>
  </si>
  <si>
    <t>Rama</t>
  </si>
  <si>
    <t>Denominación Puesto Tipo</t>
  </si>
  <si>
    <t>Nº vacantes</t>
  </si>
  <si>
    <t>Categoría/Especilidad agregada</t>
  </si>
  <si>
    <t>Ubicación</t>
  </si>
  <si>
    <t>DESAJUSTES ANEXOS/ DUDAS A REVISAR POR INECO</t>
  </si>
  <si>
    <t>2ª REVISIÓN ANEXOS CON DESAJUSTES</t>
  </si>
  <si>
    <t>DESAJUSTES CAMBIADOS POR PE</t>
  </si>
  <si>
    <t>COMENTARIOS INECO</t>
  </si>
  <si>
    <t>PERSONA QUE REVISA</t>
  </si>
  <si>
    <t>PERSONA QUE GENERA LA DR</t>
  </si>
  <si>
    <t>EXO-R-001</t>
  </si>
  <si>
    <t>INGENIERÍA Y CONSULTORÍA</t>
  </si>
  <si>
    <t>G. SERVICIOS DE SOPORTE</t>
  </si>
  <si>
    <t>Administrativo/a de apoyo en áreas del sector ferroviario</t>
  </si>
  <si>
    <t>1. Atención teléfonica.
2. Apoyo administrativo en la gestión, seguimiento y control de las actividades y/o personal del área: facturación, certificaciones, informes, reporting, contratación, licitaciones, etc.
3. Apoyo adminsitrativo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</si>
  <si>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 Al menos 4 años de experiencia en el sector ferroviario.
- Al menos dos años de experiencia con portafirmas electrónico.
- Dominio del paquete de Microsoft Office.
- Valorable conocimiento programas informáticos del gestor de infraestructuras ferroviarias (GCADIF/ DW COMPRAS/ CCO-ACER/ GGV-GASTOS DE VIAJE/ GMS-GESTIÓN DE MATERIALES Y SERVICIOS/ BASE DE DATOS DE NORMATIVA TÉCNICA/RGD/ SGS/ G-PRO/ GTM/ INICIA/ BBDD propias...)
- Valorable conocimiento de SAP.</t>
  </si>
  <si>
    <t>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</si>
  <si>
    <r>
      <rPr>
        <sz val="11"/>
        <color rgb="FF1A4488"/>
        <rFont val="Poppins regular"/>
      </rPr>
      <t>SE ACTUALIZA EL LISTADO EL CAMPO 1.9 DENOMINACIÓN PUESTO TIPO "ADMINISTRATIV</t>
    </r>
    <r>
      <rPr>
        <b/>
        <sz val="11"/>
        <color rgb="FF1A4488"/>
        <rFont val="Poppins regular"/>
      </rPr>
      <t>O/A</t>
    </r>
    <r>
      <rPr>
        <sz val="11"/>
        <color rgb="FF1A4488"/>
        <rFont val="Poppins regular"/>
      </rPr>
      <t>... (EL PUESTO QUE CORRESPONDA)".</t>
    </r>
  </si>
  <si>
    <t>LARA</t>
  </si>
  <si>
    <t>EXO-R-002</t>
  </si>
  <si>
    <t>Administrativo/a de apoyo en áreas del sector ferroviario.</t>
  </si>
  <si>
    <t>1. Atención teléfonica y  priorización de llamadas. Atención de visitas. Gestión de correo electrónico. Gestión de mansajería.
2. Gestión de agenda,  preparación y organización de reuniones.
3. Apoyo adminsitrativo en la gestión de documentación ferroviaria: registro, archivo, digitalización, subida de documentos al portafirmas, envíos de documentación, etc.
4. Apoyo Administrativo general: organización y gestión de viajes, liquidación de gastos; solicitud, organización y control del material de oficina, control de stock de material de oficina y papelería, petición de accesos para nuevos usuarios, solicitud de material informático, etc.</t>
  </si>
  <si>
    <t>- Al menos 3 años de experiencia en el sector ferroviario y con documentación ferroviaria.
- Experiencia en apoyo de secretaría y portafirmas electrónico.
- Dominio del paquete de Microsoft Office.
- Valorable conocimiento programas informáticos del gestor de infraestructuras ferroviarias (GCADIF/ DW COMPRAS/ CCO-ACER/ GGV-GASTOS DE VIAJE/ GMS-GESTIÓN DE MATERIALES Y SERVICIOS/ BBDD DE NORMATIVA TÉCNICA/ SIF/ RGD/ SGS/ G-PRO/ GTM/ BBDD propias...)</t>
  </si>
  <si>
    <t>EXO-R-003</t>
  </si>
  <si>
    <t>Administrativo/a de apoyo al Equipo de Aseguramiento de la Calidad.</t>
  </si>
  <si>
    <t>1. Seguimiento y control de las actas de inspección técnica interna y Base de Datos de Anomalías: recepción de información, revisión, validación de datos, solicitud de correcciones, etc.
2.Seguimiento de expedientes en Share Point: dar de alta nuevos expedientes, seguimiento de los activos en cuanto a cumplimiento de los requisitos de calidad, actualización de información,
3. Seguimiento de las metodologías: actualización de las tablas de seguimiento, cambios de estatus de las metodologías en curso y aprobadas, incorporación de nuevas metodologías, etc.
4.Apoyo adminsitrativo general al Equipo de Aseguramiento de la Calidad.</t>
  </si>
  <si>
    <t>- Al menos 1 año de experiencia en coordinación y aseguramiento de la calidad.
- Dominio del paquete de Microsoft Office.
- Conocimiento de Share Point.</t>
  </si>
  <si>
    <t>EXO-R-004</t>
  </si>
  <si>
    <t>Administrativo/a de apoyo en la gestión y tramitación de documentación del sector ferroviario</t>
  </si>
  <si>
    <t>1. Apoyo Administrativo en la gestión y tramitación de documentación del sector ferroviario, como pueden ser expedientes de contratación o de Servicios y Suministros, o reclamaciones, o incidencias u obras o proyectos ferroviarios.
2. Apoyo Administrativo en la recopilación, revisión y archivo de la documentación relacionada con el sector ferroviario.
3. Apoyo Administrativo en el seguimiento y control de las actividades relacionadas con el sector ferrroviario, como pueden ser Introducción de datos en las BBDD correspondientes, tablas de seguimiento o similar, gastos, etc.
4. Gestión de correo electrónico y atención telefónica.</t>
  </si>
  <si>
    <t>- Al menos 1 año de experiencia en la gestión y tramitación de documentación del sector ferroviario, como por ejemplo, expedientes de contratación, de Servicios y Suministros, reclamaciones, incidencias, expropiaciones o proyectos.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 Valorable conocomiento de SAP.</t>
  </si>
  <si>
    <t>EXO-R-005</t>
  </si>
  <si>
    <t>Administrativo/a de apoyo en la gestión y tramitación de documentación del sector de carreteras</t>
  </si>
  <si>
    <t>1. Apoyo Administrativo en la gestión y tramitación de documentación de la unidad de carreteras, como pueden ser las autorizacones a particulares y empresas de obras en la proximidad de la carretera: registro, tramitación, seguimiento, digitalización y archivo.								
2. Atención teléfonica, gestión de correo electrónico y postal
3. Elaboración de informes de la señal p-24 y de corte de carretera por fiestas patronales, deportes, etc.
4.  Apoyo administrativo en la gestión de todo lo relacionado con el uso y defensa de la carretera.</t>
  </si>
  <si>
    <t>- Al menos 1 año de experiencia en la gestión y tramitación de documentación del sector de carreteras, como pueden ser las autorizaciones de obra.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</si>
  <si>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r>
      <rPr>
        <b/>
        <sz val="11"/>
        <color rgb="FF1A4488"/>
        <rFont val="Poppins regular"/>
      </rPr>
      <t xml:space="preserve">EN OTROS REQUISITOS SEÑALA: "AL MENOS 1 AÑOS".
</t>
    </r>
    <r>
      <rPr>
        <sz val="11"/>
        <color rgb="FF1A4488"/>
        <rFont val="Poppins regular"/>
      </rPr>
      <t xml:space="preserve">
"EN EL CAMPO 1.9 DENOMINACIÓN PUESTO TIPO, TANTO EL PDF Y COMO EL EXCEL DEL PUESTO APARECE NOMBRADO COMO ""ADMINISTRATIVO/A... (EL PUESTO QUE CORRESPONDA)"".
SIN EMBARGO, EN EL EXCEL DE ONEDRIVE ESTOS EN DENOMINACIÓN PUESTO TIPO APARECE NOMBRADO COMO ""ADMINISTRATIVO... (EL PUESTO QUE CORRESPONDA)"".
¿QUÉ SERÍA LO CORRECTO: ADMINISTRATIVO/A O LO QUE APARECE EN EL EXCEL DE ONEDRIVE, ES DECIR, SIN ""/A"" AL FINAL?"</t>
    </r>
  </si>
  <si>
    <r>
      <t>SE ACTUALIZA EL LISTADO EL CAMPO 1.9 DENOMINACIÓN PUESTO TIPO "ADMINISTRATIV</t>
    </r>
    <r>
      <rPr>
        <b/>
        <sz val="11"/>
        <color rgb="FF1A4488"/>
        <rFont val="Poppins regular"/>
      </rPr>
      <t>O/A</t>
    </r>
    <r>
      <rPr>
        <sz val="11"/>
        <color rgb="FF1A4488"/>
        <rFont val="Poppins regular"/>
      </rPr>
      <t xml:space="preserve">... (EL PUESTO QUE CORRESPONDA)".
SE MODIFICA EN EL ANEXO Y SE INDICA 1 AÑO </t>
    </r>
  </si>
  <si>
    <t>EXO-R-006</t>
  </si>
  <si>
    <t>Jaén</t>
  </si>
  <si>
    <t>1. Apoyo administrativo en la gestión, seguimiento y  control de las actividades y/o personal del área, como pueda ser  facturación, certificaciones, informes, reporting, contratación, licitaciones, etc.
2. Apoyo adminsitrativo en la gestión de documentación ferroviaria: registro de entrada y salida,  archivo, etc.
3. Apoyo Administrativo general: organización y gestión de viajes, liquidación de gastos; solicitud, organización y control de material, control y revisión de los botiquines, etc.
4. Gestión de la flota de vehículos: tramitación de averías, revisiones, partes de accidentes, gestión con la empresa de renting de vehículos.</t>
  </si>
  <si>
    <t>- Al menos 1 año de experiencia en el sector ferroviario.
- Dominio del paquete de Microsoft Office.
-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t>
  </si>
  <si>
    <t>EXO-R-007</t>
  </si>
  <si>
    <t>1. Apoyo administrativo en la gestión, seguimiento y  control de las actividades y/o personal del área, como por ejemplo los control de partes de trabajo, tablas de seguimiento, etc.
2. Preparación de las facturas correspondientes a cada encargado de trabajo.
3. Gestión de viajes.						
4. Apoyo administrativo general al área.</t>
  </si>
  <si>
    <t>EXO-R-008</t>
  </si>
  <si>
    <t>1. Apoyo Administrativo en la gestión y tramitación de documentación, como son expedientes de obras, de autorizaciones de explotación y conservación de carreteras: registro, tramitación, seguimiento, digitalización y archivo.
2. Atención teléfonica y  priorización de llamadas. Atención de visitas. Gestión de correo electrónico.
3. Realización de oficios para enviar documentación a firma y para comunicar resoluciones.
4. Apoyo Administrativo general al área.</t>
  </si>
  <si>
    <t>- Al menos 1 año de experiencia en la gestión y tramitación de documentación del sector de carreteras (expedientes de obras, de autorizaciones de explotación y conservación de carreteras)
- Dominio del paquete de Microsoft Office.
- Valorable conocimiento programas informáticos de las Administraciones Públicas (Intranet/ DECRETO/ SIGUDA/ SIGEM/ PGEX/ INSIDE/ NUDO/ ALMACÉN/ AutorizEX/ ÉVALOS/ ASIF/ Atlantis...)</t>
  </si>
  <si>
    <t>EXO-R-009</t>
  </si>
  <si>
    <t>Administrativo/a de apoyo en en la gestión y tramitación de documentación del sector de carreteras</t>
  </si>
  <si>
    <t>1. Apoyo Administrativo en la gestión y tramitación de documentación, como son los expedientes de explotación, de obras o de daños en las carreteras, y la documentación generada en el laboratorio de materiales.											
2. Registro, digitalización  y archivo de  la documentación relacionada con el laboratorio de materiales y la unidad de carreteras.
3. Introducción de datos en las BBDD de obras, daños, y explotación de carreteras.
4. Gestión de correo electrónico y atención telefónica.</t>
  </si>
  <si>
    <t>Sin titulación requerida</t>
  </si>
  <si>
    <t>- Al menos 1 año de experiencia en la gestión y tramitación de documentación del sector de carreteras (expedientes de explotación, obras y de daños en la carretera, y del laboratorio de materiales).
- Dominio del paquete de Microsoft Office.
- Conocimiento programas informáticos de la Administración Pública:  SGS, Espacio firma, Sorolla 2, DECRETO</t>
  </si>
  <si>
    <t>EXO-R-010</t>
  </si>
  <si>
    <t>1. Apoyo Administrativo en la gestión y tramitación de documentación de carreteras.							
2. Apoyo Administrativo en la revisión, organización y/o distribución de la documentación de carreteras.
3. Apoyo Administrativo en el seguimiento y control de las actividades relacionadas. Introducción de datos en las BBDD correspondientes, tablas de seguimiento o similar.
4. Apoyo Administrativo en la digitalización  y archivo de  la documentación.</t>
  </si>
  <si>
    <t>- Al menos 1 año de experiencia en la gestión y tramitación de documentación del sector de carreteras, como por ejemplo expedientes de conservación de carreteras.
- Dominio del paquete de Microsoft Office.
- Conocimiento de programas informáticos de las Administraciones Públicas (GECO/ARETUSA /ASIF /SIGEM /PGEX /NUDO /ALMACÉN /AUTOFIRMA/ESPACIO DE FIRMAS MINISTERIO)</t>
  </si>
  <si>
    <t>EXO-R-011</t>
  </si>
  <si>
    <t>Administrativo/a de apoyo en el control del transporte por carretera</t>
  </si>
  <si>
    <t>1. Registro y archivo digital de documentación relacionada con la inspección del transporte por carretera.
2. Revisión y clasificación de la documentación requerida en las inspecciones del transporte por carretera: facturas, información de empresas, documentos de control y/o CMR de empresas de transporte, etc.
3. Introducción de la documentación relacionada con la inspección del transporte por carretera en las BBDD correspondientes.
4. Apoyo en la actuación inspectora y control en carreteras.</t>
  </si>
  <si>
    <t>-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Atlantis./SITRANGESTION..)</t>
  </si>
  <si>
    <t>EXO-R-012</t>
  </si>
  <si>
    <t>1. Apoyo Administrativo en la tramitación, seguimiento y control de los expedientes de Contratos de Obras y Servicios propios de la unidad de carreteras: elaboración, clasificación, digitalización, archivo.
2. Apoyo Administrativo en el control presupuestario de las inversiones realizadas en Obras y Proyectos, y seguimiento del estado de la tramitación de las diferentes fases de los contratos de Obras y Servicios: tratamiento de la información, introducción de datos y consulta de la base de datos en soporte SQL Server.
3. Atención telefónica, recepción de visitas y gestión de correo electrónico.
4. Gestión de agendas, organización de reuniones y reserva de salas.</t>
  </si>
  <si>
    <t>- Al menos 1 año de experiencia en la gestión y tramitación de documentación del sector de carreteras, como por ejemplo expedientes de Obra y Servicios.
- Dominio del paquete de Microsoft Office.
- Conocimiento de programas informáticos de las Administraciones Públicas: NUDO, ASIF, DECRETO, Programa de gestión de tasas de la Demarcación, Plataforma de contratación del Estado, Espacio Firma.</t>
  </si>
  <si>
    <t>EXO-R-013</t>
  </si>
  <si>
    <t>Administrativo/a en expropiaciones</t>
  </si>
  <si>
    <t>1. Apoyo Administrativo en la gestión y tramitación de documentación de carreteras, en particular de los expedientes de expropiaciones.
2. Apoyo Administrativo en la revisión, organización y/o distribución de la documentación de carreteras, como es la relacionada con los expedientes de expropiaciones.
3. Apoyo Administrativo en la digitalización  y archivo de  la documentación.
4. Gestión correo electrónico.</t>
  </si>
  <si>
    <t>- Al menos 1 años de experiencia en expropiaciones y en gestión y tramitación de documentación de carreteras, en particular con expediente de expropiaciones.
- Conocimiento de programas informáticos de las Administraciones Públicas: Decreto / Siguda / SGS / ASIF
- Dominio del paquete de Microsoft Office.</t>
  </si>
  <si>
    <t>EXO-R-014</t>
  </si>
  <si>
    <t>1. Apoyo Administrativo en la gestión y tramitación de documentación de la unidad de carreteras: registro, tramitación, seguimiento, digitalización y archivo.
2. Atención teléfonica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</si>
  <si>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 o similar</t>
  </si>
  <si>
    <t>- Al menos 2 años de experiencia en la gestión y tramitación de documentación del sector de carreteras.
- Dominio del paquete de Microsoft Office.
- Valorable conocimiento programas informáticos de las Administraciones Públicas (Intranet/ DECRETO/ SIGUDA/ SIGEM/ PGEX/ SIC 3/ SGC4/ INSIDE/ NUDO/ ALMACÉN/ AutorizEX/ ÉVALOS/ ASIF/ SGS/ ATENEA/ NCIS/ SOROLLA/RPC.MEH,ES/ Sitrangestión/ Sitranbus/ GestDaños/ Ofesauto/ Atlantis...)</t>
  </si>
  <si>
    <t>EXO-R-015</t>
  </si>
  <si>
    <t>G. SERVICIOS TÉCNICOS</t>
  </si>
  <si>
    <t>1. Delineación de planos con Autocad y MicroStation
2. Procesos con GIS (Sistemas de Información Geográfica)
3. Gestión y planificación como Cad Manager
4. Mantenimiento y actualización de Geodatabase en Qgis</t>
  </si>
  <si>
    <t>- FP2 Delineación
- Conocimientos equivalentes equiparados por la empresa y/o experiencia consolidada en el ejercicio de la actividad profesional en la empresa y reconocida por esta.</t>
  </si>
  <si>
    <t>Nivel experto en: Autocad, ArcGis, QGis, Microstation. Ingles nivel B2. Al menos 15 años de experiencia en delineación.</t>
  </si>
  <si>
    <t>OK</t>
  </si>
  <si>
    <t>EXO-R-017</t>
  </si>
  <si>
    <t>1. Catalogación de documentos de inventario.
2. Delineación planos actualizando la extensión de los límites, cotejo con catastro.
3.Archivo información gráfica en ArcGIS.
4.Tramitación de solicitudes de exceso de cabida de fincas inscritas en el registro de la propiedad.</t>
  </si>
  <si>
    <t>FP Grado Superior en Desarrollo y aplicación de proyectos en construcción</t>
  </si>
  <si>
    <t>Herramientas informaticas: Autocad, Revit, Microsoft Office, ArcGIS Pro, Photoshop, Redes sociales y  Presto.
Al menos 3 años de experiencia en delineación.</t>
  </si>
  <si>
    <t>EL PDF PARECE QUE ESTÁ MAL GENERADO YA QUE NO TIENE MENOS MARGEN BLANCO EN LOS LATERALES Y EN LA PERTE SUPERIOR IZQUIERDA ESTÁ CORTADO INECO Y SOLO APARECE "INE".</t>
  </si>
  <si>
    <t>SE MODIFICA EN EL EXCEL Y PDF</t>
  </si>
  <si>
    <t>EXO-R-018</t>
  </si>
  <si>
    <t>Delineante carreteras</t>
  </si>
  <si>
    <t>1. Delineación, mediciones y visitas en campo.
2. Realización de informes de identificación de fincas registrales para su posterior inscripción registral y catastral en la patrimonialización de las fincas expropiadas.
3. Labores de asistente en oficina.
4. Levantamiento de actas oficiales de expropiación sirviendo de apoyo técnico a personal jurídico.</t>
  </si>
  <si>
    <t>Técnico Superior en Desarrollo y Aplicación de Proyectos Constructivos</t>
  </si>
  <si>
    <t>- Conocimientos de: Autocad, Phostoshop CS5, Autocad Civil, QGIS, Cypecad Ingenieros, Arquímedes y Ofimática.
- Al menos 3 años de experiencia profesional.</t>
  </si>
  <si>
    <t>ECE-R-001</t>
  </si>
  <si>
    <t>G. ECONOMÍA Y POLÍTICA DEL TRANSPORTE</t>
  </si>
  <si>
    <t>Técnico/a contable</t>
  </si>
  <si>
    <t>17. Economía y Finanzas</t>
  </si>
  <si>
    <t>1. Registro, procesamiento y contabilización de facturas recibidas de proveedores.
2. Emisión de facturas a clientes.
3. Contabilización y conciliación bancaria.
4. Preparación de cartas de pago (proveedores, impuestos, nóminas y liquidaciones de gastos) para la firma del apoderado, con su posterior envío a las entidades bancarias.</t>
  </si>
  <si>
    <t>- Titulación Universitaria Superior
- Máster en Análisis Económico</t>
  </si>
  <si>
    <t>- Al menos 4 años de experiencia global
- Al menos 1 año de experiencia en el sector de las infraestructuras y los servicios de transporte
- Nivel de inglés B1</t>
  </si>
  <si>
    <t>ECE-R-002</t>
  </si>
  <si>
    <t>Técnico/a especializado en comercialización de energía</t>
  </si>
  <si>
    <t>1. Apoyo en la elaboración y mantenimiento de formatos de ficheros de intercambio de información entre distribuidores y comercializadores del mercado eléctrico y gasista, conforme a la normativa vigente del sector.
2. Gestión de las bases de datos de puntos de suministro eléctricos y gasistas.
3. Apoyo en la gestión de incidencias relacionadas con los cambios de comercializadores.
4. Asesoramiento a nuevos comercializadores y organización de reuniones con los agentes del mercado.</t>
  </si>
  <si>
    <t>- Titulación Universitaria Superior
- Licenciatura en Administración y Dirección de Empresas
- Licenciatura en Ciencias Económicas</t>
  </si>
  <si>
    <t>Al menos 5 años de experiencia en la comercialización de energía</t>
  </si>
  <si>
    <t>ECE-R-003</t>
  </si>
  <si>
    <t>Técnico/a jurídico/a</t>
  </si>
  <si>
    <t>1. Apoyo jurídico en procesos de compras de contratación pública
2. Elaboración de Pliegos de Condiciones Particulares
3. Apoyo en la gestión de expedientes de compras
4. Utilización de herramientas informáticas para gestión de procesos de compras de las Administraciones Públicas</t>
  </si>
  <si>
    <t>- Titulación Universitaria Media
- Grado en Derecho</t>
  </si>
  <si>
    <t>- Al menos 1 año de experiencia en el ámbito del Derecho Administrativo
- Al menos 1 año de experiencia en el Sector Público
- Al menos 1 año de experiencia en el sector de las infraestructuras y los servicios de transporte</t>
  </si>
  <si>
    <t>ECE-R-004</t>
  </si>
  <si>
    <t>Consultor/a de movilidad, transportes e infraestructuras</t>
  </si>
  <si>
    <t>1. Recopilación de datos y análisis de documentación.
2. Análisis cuantitativo de datos ligados a características de la infraestructura y parámetros de oferta y demanda de transporte.
3. Apoyo en la elaboración de informes de diagnóstico y propuestas de actuaciones.
4. Apoyo en la elaboración, seguimiento y desarrollo de Estrategias y Planes.</t>
  </si>
  <si>
    <t>- Titulación Universitaria Superior
- Ingeniería Superior de Caminos, Canales y Puertos o Máster Universitario en Ingeniería de Caminos, Canales y Puertos</t>
  </si>
  <si>
    <t>- Al menos 5 años de experiencia como consultor/a en la planificación de infraestructuras y servicios de transporte.
- Manejo de herramientas informáticas para el análisis y visualización de datos.
- Nivel de inglés B2.</t>
  </si>
  <si>
    <t>ECE-R-005</t>
  </si>
  <si>
    <t>Técnico/a especialista en evaluación ambiental</t>
  </si>
  <si>
    <t>1. Supervisión de anejos de integración ambiental de proyectos de infraestructuras ferroviarias: revisión de la legislación ambiental aplicable.
2. Supervisión de anejos de integración ambiental de proyectos de infraestructuras ferroviarias: revisión de los condicionantes ambientales analizados.
3. Supervisión de anejos de integración ambiental de proyectos de infraestructuras ferroviarias: revisión de las medidas preventivas y correctoras, presupuesto y pliego asociado y programa de vigilancia ambiental.
4. Redacción de informes de supervisión de anejos de integración ambiental de proyectos de infraestructurasa ferroviarias.</t>
  </si>
  <si>
    <t>- Licenciatura en Ciencias Ambientales o similares. 
- Ingeniería de Montes o similares. 
- Ingeniería Técnico Forestal o similares.
- Grado en Ingeniería del Medio Natural o similares.
- Licenciatura en Biología o similares.</t>
  </si>
  <si>
    <t>Experiencia de al menos 2 años en supervisión ambiental de proyectos.</t>
  </si>
  <si>
    <t>ECE-R-006</t>
  </si>
  <si>
    <t>Técnico/a especialista en gestión de residuos e integración ambiental</t>
  </si>
  <si>
    <t>1. Cuantificación de los residuos generados en proyectos de infraestructuras del transporte.
2. Elaboración de estudios de gestión de residuos conforme a la normativa aplicable.
3. Elaboración de anejos de integración ambiental.
4. Clasificación de la tipología de residuos previstos en proyectos de infraestructuras del transporte.</t>
  </si>
  <si>
    <t>- Licenciatura en Ciencias Ambientales o similares
- Grado en Ciencias Ambientales o similares.
- Ingeniería de Montes o similares.</t>
  </si>
  <si>
    <t>- Experiencia de al menos 1 año en la elaboración de estudios de gestión de residuos.
- Experiencia en la elaboración de anexos de integración ambiental.
- Manejo de software para la elaboración de presupuestos.</t>
  </si>
  <si>
    <t>ECE-R-007</t>
  </si>
  <si>
    <t>Experto/a en evaluación ambiental</t>
  </si>
  <si>
    <t>1.  Elaboración de estudios e informes ambientales para proyectos internacionales.
2. Redacción de estudios de impacto ambiental, documentos ambientales y/o anejos de integración ambiental de proyectos de infraestructuras de transporte.
3. Coordinación de equipo de trabajos.
4. Interacción con diferentes disciplinas e implicación en la toma de decisiones de índole ambiental en  proyectos nacionales y/o internacionales.</t>
  </si>
  <si>
    <t>- Licenciatura en Ciencias Biologicas o similares.
- Licenciatura en Ciencias Ambientales o  similares.
- Ingeniería de Montes o similares.</t>
  </si>
  <si>
    <t>- Experiencia de al menos 2 años en trabajos ambientales de proyectos internacionales.
- Experiencia de al menos 6 años en evaluación de impacto ambiental e integración ambiental. 
- Experiencia en coordinación de equipos.
- Manejo de inglés, deseable nivel C1.</t>
  </si>
  <si>
    <t>G. PLANIFICACIÓN Y MOVILIDAD SOSTENIBLE</t>
  </si>
  <si>
    <t>6. Consultoría de operación y explotación de infraestructuras</t>
  </si>
  <si>
    <t>ECE-R-013</t>
  </si>
  <si>
    <t>Técnico de apoyo en comunicación y gestión de expedientes del sector carreteras</t>
  </si>
  <si>
    <t>1. Gestión de expedientes del servicio de explotación de carreteras, de reclamaciones de responsabilidad patrimonial y de filmaciones. Elaboración de tasas, control del pago de tasas y fianzas de los expedientes de carreteras. Resolución de reclamaciones.
2. Redacción de notas de prensa, investigación y desarrollo de contenidos. Redacción de informe de preguntas parlamentarias, de las memorias de obra y de las ordenes de estudio.
3. Coordinación de las relaciones con los medios de comunicación, reuniones, contraste y revisión de artículos. Gestión de propuesta de notas de prensa al gabinete de prensa institucional del Ministerio
4. Soporte en la redacción y revisión de los escritos, proyectos e informes técnicos de la Unidad de Carreteras.</t>
  </si>
  <si>
    <t>Máster en Comunicación Transmedia</t>
  </si>
  <si>
    <t>- Al menos 1 año de experiencia en la gestión y tramitación de documentación del sector de carreteras, como expedientes de explotación, reclamaciones de resposabilidad patrimonial, expedientes de filmaciones.
- Dominio del paquete de Microsoft Office.
- Conocimiento programas informáticos de la Administración Pública: SIGUDA. ALMACÉN, ASIF, SGS.</t>
  </si>
  <si>
    <t>ECS-R-001</t>
  </si>
  <si>
    <t>G. ADMINISTRACIÓN JUDICIAL ELECTRÓNICA</t>
  </si>
  <si>
    <t>Administrativo/a sector TI</t>
  </si>
  <si>
    <t>1-Gestión de la documentación y control de archivo en el ámbito del área de transformación digital del Ministerio de Justicia
2- Apoyo en la elaboración de informes y presentaciones relacionados con las nuevas tecnologías y el ámbito judicial.
3- Apoyo en la preparación y ejecución de Eventos organizados por parte del área de  Impulso e Innovación de los Servicios Digitales del Ministerio de Justicia
4-Gestión de la agenda, correspondencia y buzones del área de  Impulso e Innovación de los Servicios Digitales del Ministerio de Justicia</t>
  </si>
  <si>
    <t>FP Administración o similar.</t>
  </si>
  <si>
    <t>- Experiencia de al menos 10 años en  Gestión administrativa/secretariado de Dirección.
- Dominio del paquete Office.
- Experiencia de al menos 10 años en elaboración de informes de gestión y cuadros de seguimiento.
- Experiencia de al menos 10 años  en control, seguimiento de presupuestos
- Experiencia de al menos 2 años en apoyo administrativo en el área de  Impulso e Innovación de los Servicios Digitales del Ministerio de Justicia
- Experiencia  en actividades administrativas y  de comunicación en el Ministerio de Justicia  con diferentes Organismos en relación al ámbito TI
- Experiencia en actividades para la preparación y ejecución de Eventos desarrollados por parte del área de Impulso e Innovación de los Servicios Digitales del Ministerio de Justicia
- Experiencia de al menos 5 años en gestión de documentación en relación a procedimientos judiciales.</t>
  </si>
  <si>
    <t>OTROS REQUISITOS VA NUMERADO, ¿QUÉ HACEMOS? ¿MANTENEMOS LO NUMERACIÓN o LO DEJAMOS SOLO CON UN GUION?</t>
  </si>
  <si>
    <t>SE DEJA CON GUION.</t>
  </si>
  <si>
    <t>ECS-R-002</t>
  </si>
  <si>
    <t xml:space="preserve">Apoyo para la Gestión Técnica y Administrativa en el marco del control interno del Encargo 4x3 del Ministerio de Justicia </t>
  </si>
  <si>
    <t>1. Elaboración del Control Economico Interno del Encargo 4x3 del Ministerio de Justicia
2. Realización de Actividades de seguimiento y control interno del Encargo 4x3 del Ministerio de Justicia para la Certificación de Proveedores
3. Elaboración de Actividades de Seguimiento y control de horas incurridas por el personal propio del Encargo 4x3 del Ministerio de Justicia
4. Elaboración de Informes para el Seguimiento Economico requeridos para la justificación de avances en el desarrollo de Comisión de Seguimiento dentro del Encargo 4x3 para el Ministerio de Justicia con el fin de asegurar el correcto desarrollo de los trabajos encargados.</t>
  </si>
  <si>
    <t>Bachillerato o similar  o Conocimientos equivalentes equiparados por la empresa y/o experiencia consolidada en el ejercicio de la actividad profesional en la empresa y reconocida por ésta.</t>
  </si>
  <si>
    <t>- Al menos 10 años de experiencia en el desarrollo de actividades administrativas de las cuales al menos 4 años se hayan desempeñado  en puestos Administrativos para el sector TI dentro del ámbito Judicial.
- Al menos 6 meses de experiencia en la elaboración de informes relativos al control económico bajo el marco de desarrollo de Encomiendas / Encargos para el Ministerio de Justicia.
- Al menos 6 meses de experiencia en la elaboración de informes de horas incurridas por el personal propio e importes de actividades subcontratadas dentro del Encargo 4x3 para el Ministerio de Justicia
- Al menos 6 meses de experiencia en el control de actividades subcontratadadas mediante la supervisión de justificantes de los gastos realizados, certificaciones y facturas recibidas.
- Al menos 6 meses de experiencia en la elaboración de propuestas de facturación para su presentación en Comités Técnicos por parte de INECO de forma que se pueda proceder a la emisión de las correspondientes facturas del periodo.</t>
  </si>
  <si>
    <t>ECS-R-003</t>
  </si>
  <si>
    <t>1-Gestión de la documentación, digitalización y control de archivo en el ámbito del área de Calidad de los Servicios Digitales, Ciberseguridad y Operaciones del Ministerio de Justicia
2- Apoyo en la elaboración de informes y presentaciones relacionados con las nuevas tecnologías y el ámbito judicial.
3- Gestión de  agenda, correspondencia y buzones de correo, así como comunicaciones externas e internas dentro del área
4- Organización de reuniones, eventos y comités de altos cargos</t>
  </si>
  <si>
    <t>Bachillerato o FP Administrativo o Conocimientos equivalentes equiparados por la empresa y/o experiencia consolidada en el ejercicio de la actividad profesional en la empresa y reconocida por ésta</t>
  </si>
  <si>
    <t>- Experiencia de al menos 4 años en  Gestión administrativa/secretariado de Dirección.
- Dominio del paquete Office.
- Experiencia de al menos 2 años en el apoyo de la  elaboración y gestión de informes y presentaciones en relación a proyectos TI  en el Ministerio de Justicia.
- Experiencia de al menos 4 años en la realización de actividades para la gestión administrativa en el área de  Calidad de los Servicios Digitales, Ciberseguridad y Operaciones  del Ministerio de Justicia
- Experiencia de al menos 4 años en la organización de reuniones, eventos y comités de altos cargos ( Direcciones y Subdirecciones generales)
- Experiencia de al menos 4 años en el desarrollo de actividades para la gestión de  agenda, correspondencia y buzones de correo, así como comunicaciones externas e internas del Ministerio de Justicia</t>
  </si>
  <si>
    <t>ECS-R-004</t>
  </si>
  <si>
    <t>Jefe/a de proyecto Liferay responsable de Desarrollo de Portales Web Sede Judicial en el Ministerio de Justicia</t>
  </si>
  <si>
    <t>1. Gestión de Proyecto Sede Judicial para el Ministerio de Justicia
2. Análisis Técnico y Desarrollo Back Portal Sede Judicial para el Ministerio de Justicia
3. Gestión de despliegues en entornos de Integración Continua para el Ministerio de Justicia
4. Configuración del producto Liferay en el portal de la sede Judicial en todos los entornos del Ministerio de Justicia (DES, DESINT, PRU, PRE y PRO)</t>
  </si>
  <si>
    <t>Titulación universitaria en Informática</t>
  </si>
  <si>
    <t>- Al menos 2 años de experiencia como jefe/a de proyecto o responsable técnico en equipos de desarrollo de Portales Liferay / Java Spring. 
- Experiencia en Desarrollos bajo tecnología Liferay DXP 7.2 y DXP 7.4 y otras versiones
- Al menos 1 año de experiencia en el desarrollo back del portal de la sede judicial electrónica para el Ministerio de Justicia
- Al menos 6 años de experiencia desarrollando portlets para CMS Liferay en distintas versiones de producto Liferay (5, 6, 7...)
- Al menos 4 años de experiencia desarrollando actividades de integración continua con Jenkins o GitlabC, Artifactory Jfrog o Gitlab Registry.
- Al menos 1 año de experiencia en el desarrollo de actividades para la integración de la plataforma de traducción automática de la administración general del estado y servicios IT externos a producto Liferay.
- Al menos 1 año de experiencia en desarrollos relativos a comunicaciones electrónicas y presentación de escritos en Lexnet  con la sede Judicial electrónica.
- Al menos 1 año de experiencia en la implementación de trámites de la sede judicial electrónica como acceso al expediente judicial electrónico (Horus), Acceso al tablón edictal judicial único y otros trámites relacionados.</t>
  </si>
  <si>
    <t>ECS-R-005</t>
  </si>
  <si>
    <t>Jefe/a de proyecto Liferay responsable de desarrollo de Portales Web RCTIRVIP (registro central de titularidades reales),  Administración de justicia (PAJ), Intranet de la DGTDAJ y Justicia2030 en el Ministerio de Justicia</t>
  </si>
  <si>
    <t>11. Consultoría Tecnologías de la Información y Comunicaciones</t>
  </si>
  <si>
    <t>1. Gestión de Proyectos Portales Web RCTIRVIP (registro central de titularidades reales),  Administración de justicia (PAJ), Intranet de la DGTDAJ y Justicia2030 en el Ministerio de Justicia
2. Análisis Técnico y Desarrollo Back portlets para CMS Liferay para el Ministerio de Justicia
3. Gestión de despliegues en entornos de Integración Continua Portalesliferay2 para el Ministerio de Justicia
4. Configuración del producto Liferay en el portal de la administración de justicia en todos los entornos (DES, DESINT, PRU, PRE y PRO)</t>
  </si>
  <si>
    <t>Titulación universitaria en Informática.</t>
  </si>
  <si>
    <t>- Al menos 8 años de experiencia en el desarrollo de proyectos técnicos TI 
- Al menos 6 años de experiencia desarrollando portlets para CMS Liferay en distintas versiones de producto Liferay (5, 6, 7...)
- Al menos 2 años de experiencia como jefe de proyecto o responsable técnico en equipos de desarrollo de Portales Liferay / Java Spring. 
- Al menos 1 año de experiencia en generación de candidatas para promoción de software y para integración continua en la Dirección General de Transformación Digital de la Justicia (DGTDAJ)
- Al menos 1 año de experiencia en la integración de servicios REST para consulta del registro central de titularidades reales para el Ministerio de Justicia
- Al menos 1 año de experiencia en el desarrollo back del portal de la Administración de Justicia.
- Al menos 1 año de experiencia en lógica de servicios y funcionalidades del portal de la Administración de Justicia e intranet  para el Ministerio de Justicia</t>
  </si>
  <si>
    <t>ECS-R-006</t>
  </si>
  <si>
    <t>Analista Funcional Servicio de Información Toxicológica para el Instituto Nacional de Toxicología y Ciencias Forenses</t>
  </si>
  <si>
    <t>1- Labores de análisis funcional en el ámbito del Servicio de Información Toxicológica para el Instituto Nacional de Toxicología y Ciencias Forenses (INTCF) dependiente para el Ministerio de Justicia
2- Interlocución con los usuarios del Instituto Nacional de Toxicología y Ciencias Forenses (INTCF) para la recepción de requisitos, definición del diseño, generación de casos de uso para el Ministerio de Justicia
3- Elaboración de Documentación sobre el  procesamiento de dosieres del Servicio de Información Toxicológica para el Ministerio de Justicia.
4- Analisis, diseño, mejoras del Modelo de Datos  y Optimización de Consultas de los sistemas del Instituto Nacional de Toxicología y Ciencias Forenses (INTCF) para el Ministerio de Justicia.</t>
  </si>
  <si>
    <t>Titulación Universitaria o Conocimientos equivalentes equiparados por la empresa y/o experiencia consolidada en el ejercicio de la actividad profesional en la empresa y reconocida por ésta.</t>
  </si>
  <si>
    <t>- Al menos 10 años de experiencia en el desarrollo de proyectos técnicos TI realizando actividades para la toma de requisitos, interlocución con usuarios y elaboración de documentación funcional y de pruebas.
- Al menos 1 año de experiencia  desarrollando tareas de interlocución directa con equipos funcionales para la identificación de requisitos en proyectos TI relativos al Servicio de Información Toxicológica para el Instituto Nacional de Toxicología y Ciencias Forenses (INTCF) dentro del Ministerio de Justicia.
- Al menos 1 año de experiencia  desarrollando tareas de Definición de Sistemas  y elaboración de documentación funcional en proyectos TI relativos al Servicio de Información Toxicológica para el Instituto Nacional de Toxicología y Ciencias Forenses (INTCF) dentro del Ministerio de Justicia.
- Al menos 1 año de experiencia  desarrollando tareas de Análisis, diseño, mejoras del Modelo de Datos  y Optimización de Consultas de los sistemas del Instituto Nacional de Toxicología y Ciencias Forenses (INTCF) para el Ministerio de Justicia.</t>
  </si>
  <si>
    <t>EL PDF PARECE QUE ESTÁ MAL GENERADO YA QUE NO TIENE MENOS MARGEN BLANCO EN LOS LATERALES Y EN LA PERTE SUPERIOR IZQUIERDA NO SE VE INECO</t>
  </si>
  <si>
    <t>ECS-R-007</t>
  </si>
  <si>
    <t>G. CONSULTORÍA TI Y CIBERSEGURIDAD</t>
  </si>
  <si>
    <t>Jefe/a de Proyectos de Transformación Digital de Procesos</t>
  </si>
  <si>
    <t>1. Liderazgo técnico de equipos en proyectos de automatización con plataformas low-code (tipo Pega Systems, Appian, Outsystems)
2. Arquitectura en proyectos de automatización de procesos aplicando conocimientos y metodologías de certificaciones oficiales tipo Pega System Architect
3. Redacción y evaluación de ofertas en el ámbito de proyectos de transformación digital
4. Gestión de equipos de más de 30 personas en proyectos de ingeniería, reingeniería y automatización de procesos, en concreto desempeñando las labores de gestión y control económico y financiero del proyecto, alcance técnico, creación de equipos y gestión de componentes del mismo,  aplicando conocimientos y metodologías certificaciones oficiales tipo Scrum, PMP, Prince o ITIL</t>
  </si>
  <si>
    <t>Ingeniería técnica, 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</si>
  <si>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Al menos 5 años de experiencia en consultoría tecnológica y funcional en proyectos de automatización de procesos   
- Al menos 5 años de experiencia profesional en entorno de sistemas empresariales o del sector público
- Conocimientos en herramientas y/o  metodologia de robotización RPA (tipo BluePrism o UiPath)</t>
  </si>
  <si>
    <t>ECS-R-008</t>
  </si>
  <si>
    <t>Técnico/a de OTNS servicio CAU</t>
  </si>
  <si>
    <t>1. Definición de los procesos y procedimientos a seguir para gestionar la calidad servicios TI en entornos de Producción
2. Definición y seguimiento de Indicadores clave de rendimiento (KPI) y de acuerdos de nivel de servicio (ANS)
3. Medición de indicadores y cálculo ANS para poder obtener las métricas de los indicadores clave del nivel de servicio
4. Realización de informes ejecutivos y análisis de los resultados</t>
  </si>
  <si>
    <t>- Al menos 10 años de experiencia en coordinación, control y seguimiento de servicios de atención a usuarios y mantenimiento del puesto de usuario
- Al menos 5 años de experiencia en seguimiento y cálculo de ANS y KPI de servicios
- Al menos 2 años de experiencia en Sector Público
- Conocimientos amplios de metodología ITIL</t>
  </si>
  <si>
    <t>ECS-R-009</t>
  </si>
  <si>
    <t>Consultor/a de Ciberseguridad en plataformas de servicios GNSS</t>
  </si>
  <si>
    <t>1. Colaboración en la definición de la estrategia y normativa de seguridad del centro.
2. Desarrollo de la estrategia y normativa de seguridad del centro, incluida su implementación en los sistemas y redes.
3. Operaciones de seguridad en la plataforma de servicios.
4. Interlocución y supervisión de las empresas contratistas de instalación y soporte de la plataforma de servicios.</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</si>
  <si>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</si>
  <si>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como administrador/a de seguridad / SYSOP utilizando tecnología de firewalls, IDS/IPS y WAF (HP / Cisco / Fortinet / ForcePoint / PaloAlto)
- Al menos 3 años de experiencia en administración y bastionado de sistemas de información con sistema operativo Linux.
- Al menos 3 años de experiencia en con entornos de contenedores (Docker/Kubernetes) y de virtualización (VMWare)
- Estar en posesión de Curso de Especialización en Ciberseguridad en Entornos de las Tecnologías de la Información o similar, con contenido mínimo en: 
    - Hacking ético, pentesting y/o bastionado de equipos
    - Normativas de seguridad (NIST, ISO, CCN STICs)
- Estar en posesión del Certificate of Completion for CCNA Exploration: Network Fundamentals
- Estar en posesión del Certificate of Completion for CCNA Exploration: Routing Protocols &amp; Concepts
- Conocimientos generales de GNSS</t>
  </si>
  <si>
    <t>ECS-R-010</t>
  </si>
  <si>
    <t>- Más de 12 años de experiencia como técnico en el ámbito de proyectos TIC
- Al menos 4 años de experiencia como técnico en administración de sistemas y comunicaciones (Integración de redes, configuración de fireguards, Directorio Activo..)
- Al menos 4 años de experiencia técnica profesional en el ámbito aeroespacial
- Al menos 3 años de experiencia en administración de redes Linux y Windows
- Al menos dos años de experiencia en pruebas de pentesting
- Al menos dos años de experiencia en gestión y configuración de servidores virtuales VmWare
- Conocimientos en planificación proyectos de seguridad
- Idiomas requeridos, Ingles, Frances y Aleman nivel muy alto</t>
  </si>
  <si>
    <t>ECS-R-011</t>
  </si>
  <si>
    <t>Técnico/a de gestión de proyecto datalake sanitario de SGAD</t>
  </si>
  <si>
    <t>1. Definición de procesos relacionados con el dato de DataLake (Gobernanza, Calidad y Gestión) puesta en marcha y monitorización de los mismos siguiendo guias UNE 77,78 y 79
2. Interlocución con actores interesados de negocio, funcionarios de alto nivel (Dirección y Subdirección General de SGAD)
3. Control y seguimiento de los trabajos conducentes a obtener un caso de uso de intercambio de informaicón entre CCAA y SGAD
4. Consultoría en asuntos de BI relacionados con Datalake o similares</t>
  </si>
  <si>
    <t>Ingeniería técnica,diplomatura o grado universitario en informática o telecomunicaciones o conocimientos equivalentes equiparados por la empresa y/o experiencia consolidada en el ejercicio de la actividad profesional en la empresa y reconocida por ésta</t>
  </si>
  <si>
    <t xml:space="preserve">- Al menos 3 años de experiencia en la proyectos de transformación digital en la  Administración Pública
- Al menos 5 años en gestión de proyectos TIC y coordinación de equipos
- Al menos 5 años en consultoría de proyectos BI
- Al menos 2 años de experiencia en metodologias agile
- Experiencia en definición de procesos de gestión, mejora y reingieniería de los mismos
- Conocimiento y experiencia con los Modelos Alarcos del Dato (MAMD), así como con las Guias UNE 77,78 y 79
- Formación oficial (CCN) de Esquema Nacional de Seguridad (imprescindible Nuevo ENS, Práctica y Auditoría)				
</t>
  </si>
  <si>
    <t>ECS-R-012</t>
  </si>
  <si>
    <t>Consultor/a senior de Ciberseguridad en plataformas de servicios GNSS</t>
  </si>
  <si>
    <t>1. Operación, monitorización y control de plataforma Galileo en cadenas de producción y de validación.
2. Soporte a la planificación de operaciones y troubleshooting.
3. Soporte a la evolución, validación y despliegue de nuevas versiones.
4. Soporte a las operaciones de seguridad en la plataforma operacional.</t>
  </si>
  <si>
    <t>Ingeniería técnica, diplomatura, licenciatura o grado universitario en informática o telecomunicaciones</t>
  </si>
  <si>
    <t>- Experiencia  profesional de al menos 5 años en validación de equipos de comunicaciones y telefonía de entorno aeronáutico
- Experiencia profesional de al menos 4 años en pruebas de validación de versión y de regresión de sistemas VoIP en el entorno aeronáutico
- Experiencia de al menos 3 años en monitorización de sistemas de redes de acceso y mantenimiento del sistema operativo HP/UX y Linux
- Aportar formación en gestión de seguridad en redes CISCO
- Nivel de Inglés B2 o superior</t>
  </si>
  <si>
    <t>ECS-R-013</t>
  </si>
  <si>
    <t xml:space="preserve">G. EXPLOTACIÓN Y SOPORTE TI </t>
  </si>
  <si>
    <t>Arquitecto y desarrollador de aplicaciones</t>
  </si>
  <si>
    <t>1. Toma de requerimientos, análisis y desarrolllo de aplicaciones con .NET Framework 4.6 o superior, .NET Core 3.1 o superior, C#, Entity Framework.
2. Diseño y definición de arquitecturas (.NET, GIS. CAD, BIM).
3. Participación en tareas de mantenimiento evolutivos, correctivo, perfectivo y adaptativo de las diferentes aplicaciones GIS de AENA.
4. Supervisión técnica y coordinación de equipo técnico.</t>
  </si>
  <si>
    <t>Preferiblemente titulación universitaria en Informática o Conocimientos equivalentes equiparados por  la empresa y/o experienciia consolidada en el ejercicio de la actividad profesional en la empresa y reconocida por ésta.</t>
  </si>
  <si>
    <t>- Experiencia de al menos 5 años realizando análisis y desarrollo de aplicaciones web y de escritorio con C# .NET Framework, .NET Core, Entity Framework, base de datos Oracle, HTML, CSS, Javascript, WebAPI, WebService y Visual LISP.
- Experiencia de al menos 5 años como arquitecto/a de aplicaciones (.NET, GIS. CAD, BIM).
- Experiencia de al menos 5 años realizando desarrollos de aplicaciones GIS mediante la plataforma de ESRI ArcGIS. 
- Experiencia de al menos 5 años trabajando para organismos públicos.
- Experiencia en toma de requerimientos, análisis y desarrollo de aplicaciones de AENA: SIGRA, DIACAE, SIGESPA y SIGES.</t>
  </si>
  <si>
    <t>ECS-R-014</t>
  </si>
  <si>
    <t>Técnico/a sénior CAU</t>
  </si>
  <si>
    <t>1. Resolución de incidencias en modo presencial y remoto de nivel 1 y 2.
2. Seguimiento de incidencias y peticiones con herramientas de ticketing (HP Service Manager).
4. Escalado de incidencias a los equipos resolutores; reasignación de incidencias.
5. Alimentación de la base de datos del conocimeinto y registro de tareas realizadas.</t>
  </si>
  <si>
    <t>Preferiblemente titulación universitaria en Informática o en Telecomunicaciones o Conocimientos equivalentes equiparados por  la empresa y/o experienciia consolidada en el ejercicio de la actividad profesional en la empresa y reconocida por ésta.</t>
  </si>
  <si>
    <t>- Experiencia de al menos 5 años como Técnico de soporte CAU (aplicaciones/telefonía).
- Experiencia de al menos 5 años en la elaboración de reportes técnicos (al menos 1 año en generación de informes con JIRA).
- Experiencia de al menos 4 años trabajando para la Administración Pública.
- Experiencia de al menos 1 año en coordinación de equipos y tareas en servicio CAU.
- Experiencia de al menos 1 año en migraciones de sistemas de telefonía.
- Experiencia en soporte de aplicaciones del Ministerio de Justicia (Acceda, Evid, Cita previa, RCTIR, HORUS, Carpeta Justicia).</t>
  </si>
  <si>
    <t>ECS-R-015</t>
  </si>
  <si>
    <t>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t>
  </si>
  <si>
    <t>FP Administrativo/a o Conocimientos equivalentes equiparados por la empresa y/o experiencia consolidada en el ejercicio de la actividad profesional en la empresa y reconocida por ésta.</t>
  </si>
  <si>
    <t>- Experiencia de al menos 5 años en de Gestión administrativa/secretariado, atención al usuario de incidencias y reclamaciones.
- Dominio de al menos 5 años en herramientas ofimáticas (Word, Excel, Outlook) para la gestión de la información y en herramientas de gestión de incidencias.
- Experiencia de al menos 5 años el sector de la logistica/distribución. 
- Experiencia de al menos  1 año en utilización de herramientas de gestión de almacén y control de inventario.
- Experiencia en tareas administrativas del área de Puesto de Trabajo del Ministerio de Justicia.
- Experiencia en resolución de incidencias de coordinación de suministros y soporte en las aplicaciones OJM, EVID, DICIREG y MTM.</t>
  </si>
  <si>
    <t>ECS-R-016</t>
  </si>
  <si>
    <t>G. SERVICIOS TRANSVERSALES TI</t>
  </si>
  <si>
    <t>Analista-Programador Front</t>
  </si>
  <si>
    <t>1.Desarrollo de páginas web con VUE, Vuetify, HTML5, CSS3 y JavaScript  para aplicaciones del MITMA	
2.Ejecución de pruebas en diferentes entornos
3.Colaboración en la elaboración de documentación técnica del proyecto
4.Participación en tareas de mantenimiento evolutivos, correctivo, perfectivo y adaptativo.</t>
  </si>
  <si>
    <t>Titulación universitaria en Informática o en Telecomunicaciones o Conocimientos equivalentes equiparados por  la empresa y/o experienciia consolidada en el ejercicio de la actividad profesional en la empresa y reconocida por ésta.</t>
  </si>
  <si>
    <t>- Experiencia de más de 2 años realizando tareas de desarrollo de aplicaciones web con VUE, HTML, CSS y JavaScript.
- Experiencia de al menos 6 meses en el uso de Azure Devops
- Experiencia de al menos 6 meses en proyectos relacionados con aplicaciones para el MITMA en relación al archivado de documentos permitiendo la firma electrónica y validación de documentos.
- Experiencia  de al menos 6 meses en el desarrollo FrontEnd  de aplicaciones web para el MITMA</t>
  </si>
  <si>
    <t>ECS-R-017</t>
  </si>
  <si>
    <t>Documentalista Área de Nacionalidad</t>
  </si>
  <si>
    <t>1. Conocimiento y gestión del Cuadro de Clasificación de la documentación de  entrada de Nacionalidad y Estado Civil
2. Grabación de nuevas solicitudes (expedientes) de Nacionalidad en aplicativo GENARES
3. Carga de documentación  en Aplicativo GENARES
4. Gestión de la documentación de Nacionalidad y Estado Civil (expedientes, documentación complementaria, recursos, etc.)</t>
  </si>
  <si>
    <t>Titulación Universitaria en relación a la  Documentación o Conocimientos equivalentes equiparados por la empresa y/o experiencia consolidada en el ejercicio de la actividad profesional en la empresa y reconocida por ésta.</t>
  </si>
  <si>
    <t>- Experiencia de al menos 1 año gestionando documentación de Nacionalidad (expedientes, documentación complementaria, recursos, etc.) de la Administración Pública
- Experiencia de al menos 1 año en la grabación de solicitudes de Nacionalidad  en el aplicativo GENARES
- Experiencia de al menos  1 año en la carga de documenatción de  Nacionalidad  en el  aplicativo GENARES
- Conocimientos en la Ley de Procedimiento Administrativo
- Experiencia de  al menos 2 años en Excel avanzado</t>
  </si>
  <si>
    <t>ECS-R-018</t>
  </si>
  <si>
    <t>Analista funcional y desarrollo de aplicaciones web Java</t>
  </si>
  <si>
    <t>Ingeniería Informática, Ingeniería Industrial  o Ingeniería en Telecomunicaciones o Conocimientos equivalentes equiparados por  la empresa y/o experiencia consolidada en el ejercicio de la actividad profesional en la empresa y reconocida por ésta.</t>
  </si>
  <si>
    <t>- Experiencia de al menos 5 años en el análisis y desarrollo de aplicaciones en relación al sector energético: facturación,  optimización de consumos, equipos de medición de energía, monitorización energética, etc
- Experiencia de al menos 5 años en desarrollo Java con arquitectura de micro-servicios, Spring, Hibernate, JPA ,Javascript, JQuery y PL/SQL,
- Experiencia de la menos 3 años en metodología ágil (Scrum).
- Experiencia de al menos 6 meses en proyectos de aplicaciones en relación a la energía en el sector ferroviario.</t>
  </si>
  <si>
    <t>ECS-R-019</t>
  </si>
  <si>
    <t>G. SMART PRODUCTS</t>
  </si>
  <si>
    <t>Analista .NET</t>
  </si>
  <si>
    <t>1. Recopilación de especificaciones técnicas requeridas para el análisis de los proyectos
2. Análisis funcional las aplicaciones derivadas de la necesidad del usuario
3. Diseño del modelo de datos y de los módulos de aplicación correspondientes
4. Programación, pruebas y despliege del sistema final</t>
  </si>
  <si>
    <t>Ingeniería técnica, diplomatura o grado universitario en informática o telecomunicaciones o conocimientos equivalentes equiparados por la empresa y/o experiencia consolidada en el ejercicio de la actividad profesional en la empresa y reconocida por ésta.</t>
  </si>
  <si>
    <t>- Al menos 5 años de experiencia en proyectos de desarrollo web con tecnología .Net y SQL Server.
- Al menos 3 años de experiencia trabajando en el sector público
- Conocimientos de programación en .Net (C#).
- Conocimientos de representación de información georeferenciada con Google API
- Conocimientos de BIM y formato de intercambio de ficheros IFC</t>
  </si>
  <si>
    <t>ECS-R-020</t>
  </si>
  <si>
    <t>Analista Programador/a en Node con Oracle y MaríaDB en RTVE</t>
  </si>
  <si>
    <t>1. Análisis y desarrollo de apliaciones informáticas con NodeJs y MariaDB.
2. Análisis y desarrollo de apliaciones informáticas con PHP y MariaDB.
3. Análisis y desarrollo de aplicaciones informática para la transcodificación de vídeos.
4. Análisis y desarrollo de aplicación informática para la migración de datos de Oracle a MariaDB.</t>
  </si>
  <si>
    <t>- Al menos 5 años de experiencia en proyectos de desarrollo  con tecnología NodeJS y MySQL/MariaDB.
- Al menos 2 años de experiencia trabajando en el sector público.
- Conocimientos de programación en NodeJS.
- Conocimientos de programación en PHP.
- Conocimeintos de bases de datos relacionales y no relacionales.</t>
  </si>
  <si>
    <t>ECS-R-021</t>
  </si>
  <si>
    <t>Analista de datos para el ONTSI</t>
  </si>
  <si>
    <t>1. Diseño, seguimiento, aplicación y análisis de herramientas cuantitativas.
2. Elaboración de informes y revisión de informes realizados por distintos proveedores.
3. Realización de análisis cuantitativos con SPSS , Matlab, fsQCA 2.5 (para análisis Fuzzy set Qualitative Comparative Analysis) y R.
4. Revisión bibliográfica sobre la Sociedad de la Información, análisis de datos procedentes de fuentes secundarias y exploración de nuevas técnicas de análisis.</t>
  </si>
  <si>
    <t>Licenciatura de Sociología o conocimientos equivalentes equiparados por la empresa y/o experiencia consolidada en el ejercicio de la actividad profesional en la empresa y reconocida por ésta.</t>
  </si>
  <si>
    <t>- Al menos 5 años de experiencia en la realización de análisis cuantitativos e informes.
- Al menos 5 años de experiencia trabajando para el sector público
- Conocimientos de análisis de datos con SPSS
- Conocimientos de análisis de datos con MATLAB.</t>
  </si>
  <si>
    <t>ECS-R-022</t>
  </si>
  <si>
    <t>Analista de datos para ADIF</t>
  </si>
  <si>
    <t>1. Realización de procesos ETL bajo Python, con framework Kedro, para integración de datos de mantenimiento ferroviario en entornos analiticos.
2. Relización de consultas a Base de Datos con lenguaje SQL y base de datos PostgreSQL.
3. Creación y mantenimiento de modelos meteorológicos y geográficos y su análisis, aplicando conocimientos avanzados en matemáticas y estadística, y apoyándose en técnicas de Feature Engineering, Machine Learning y Deep Learning.
4. Análisis basados en la estadística descriptiva y predictiva con herramientas de Business Intelligence o de análisis estadístico.</t>
  </si>
  <si>
    <t>Ingeniería técnica, diplomatura o grado universitario en informática, matemáticas o telecomunicaciones o conocimientos equivalentes equiparados por la empresa y/o experiencia consolidada en el ejercicio de la actividad profesional en la empresa y reconocida por ésta.</t>
  </si>
  <si>
    <t>- Conocimientos de realización de cuadros de mando analítcos con PowerBI.
- Conocimientos en desarrollo con Python y pipelines bajo el framework Kedro.
- Conocimientos en Data Science &amp; Big Data.
- Conocimientos en desarrollo con R
- Conocimientos en Procesamiento del Lenguaje Natural.
- Experiencia de al menos 6 meses en el uso de las herramientas Jira y Confluence.</t>
  </si>
  <si>
    <t>EEM-R-001</t>
  </si>
  <si>
    <t>G. CONSERVACIÓN DE CARRETERAS Y TECNOLOGÍA DE VÍA</t>
  </si>
  <si>
    <t>Técnico/a de apoyo en normalización de proyectos construidos e inventario ferroviario</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</si>
  <si>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</si>
  <si>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Grado en Ingeniería Civil</t>
  </si>
  <si>
    <t>- Al menos 1 año de experiencia realizando tareas de Inventario y Normalización de proyectos ferroviarios
- Al menos 1 año de experiencia en proyectos relacionados con el sector ferroviario</t>
  </si>
  <si>
    <t>EEM-R-002</t>
  </si>
  <si>
    <t>Técnico/a de apoyo en análisis de gálibos y evaluación de transportes excepcionales en la RFIG</t>
  </si>
  <si>
    <t>Mantenimiento de Infraestructuras Ferroviarias</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</si>
  <si>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</si>
  <si>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Ingeniería. Máster en Caminos, Canales y Puertos</t>
  </si>
  <si>
    <t>Al menos 1 año de experiencia  en realización de estudios de gálibos ferroviarios</t>
  </si>
  <si>
    <t>EEM-R-003</t>
  </si>
  <si>
    <t>EN EL LATERAL DERECHO DEL APARTADO DE REQUISITOS DEL EXCEL PONE (SUBRAYADO EN AMARILLO Y CON LETRA ROJA):
"IMPORTANTE:
*Señalar si se requiere Titulación Universitaria Media, Superior o Media y/o Superior.
*Señalar titulación/es (considerando antiguo Plan y Plan Bolonia). Si se admiten titulaciones similares, indicar ""o Titulacion universitaria similar"" y poner ejemplos entre paréntesis. 
*Para casos de personal ASIMILADO indicar ""Preferiblemente XXX"" -  la titulación más directamente relacionada con el puesto. "
ENTENDEMOS QUE HABRÍA QUE ELIMINARLO</t>
  </si>
  <si>
    <t>EEM-R-004</t>
  </si>
  <si>
    <t>Técnico/a en análisis de propuestas de tramitación de expedientes de obra</t>
  </si>
  <si>
    <t>Gestión técnica y administrativa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</si>
  <si>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</si>
  <si>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Al menos 6 meses de experiencia en proyectos y obras relacionados con el sector ferroviario
- Al menos 6 meses de experiencia en revisión y análisis de certifiaciones y documentación de obras en líneas ferroviarias</t>
  </si>
  <si>
    <t>EEM-R-005</t>
  </si>
  <si>
    <t xml:space="preserve">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
</t>
  </si>
  <si>
    <t>Ingeniería Técnica Aeronáutica</t>
  </si>
  <si>
    <t>Al menos 1 año de experiencia en realización de estudios de gálibos ferroviarios</t>
  </si>
  <si>
    <t>TERESA</t>
  </si>
  <si>
    <t>EEM-R-006</t>
  </si>
  <si>
    <t>1. Apoyo documental a técnicos y abogados del encargo
2. Apoyo en el archivo documental
3. Apoyo en la redacción del informe mensual del Encargo de apoyo jurídico-técnico
4. Búsqueda y recopilación de documentación existente</t>
  </si>
  <si>
    <t>- Al menos 6 meses de experiencia en archivo de documentación R63
- Al menos 6 meses de experiencia en la tramitación de expedientes propios de la Administración General del Estado</t>
  </si>
  <si>
    <t>EEM-R-008</t>
  </si>
  <si>
    <t>G. MANTENIMIENTO DE ALTA VELOCIDAD</t>
  </si>
  <si>
    <t>Técnico/a para obras ferroviarias de infraestructura y vía</t>
  </si>
  <si>
    <t>1.- Análisis del impacto de las recomendaciones y normativa desarrolladas y publicadas por la Agencia Estatal de Seguridad Ferroviaria en los procesos y procedimientos de AV.
2.- Análisis del Plan Anual de la Seguridad en la Circulación (PASC) para realizar el seguimiento e identificación de Accidentes e Incidentes de AV
3.- Seguimiento y registro de la Vigilancia Operacional realizada en AV en trabajos, visitas, auditorías a telemandos de energía, escuchas y auditorias de escuchas.
4.- Control y seguimiento de tareas de Shuntado de vías con poca circulación. Elaboración de formatos de plantillas y de informes de seguimiento anual.</t>
  </si>
  <si>
    <t>- Titulación Universitaria Superior o Media:
- Ingeniería Superior o Máster en Ingeniería Industrial
- Ingeniería Técnica Industrial
- Q63Grado en Ingeniería Industrial</t>
  </si>
  <si>
    <t>- Experiencia de al menos 1 año en obras ferroviarias de AV
- Q65Valorable conocimientos en aplicaciones PIDAME, ACER, SIOS</t>
  </si>
  <si>
    <t>EEM-R-009</t>
  </si>
  <si>
    <t>1.-	Gestión de obras a terceros, de otras Administraciones Públicas o entidades privadas que afectan a la explotación ferroviaria.
2.-	Preparación de auditorías de la base
3.-	Gestión de la documentación relativa a las nuevas IT y normativa de Adif.
4.-	Gestión de documentación relativa a la seguridad en la circulación de la maquinaria de vía</t>
  </si>
  <si>
    <t>Titulación secundaria: FP o BUP.</t>
  </si>
  <si>
    <t>- Al menos 1 año de experiencia en obras de mantenimiento ferroviarias de AV
- V64Valorable conocimientos de las aplicaciones PIDAME y SIOS</t>
  </si>
  <si>
    <t>EEM-R-010</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</si>
  <si>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incidencias en Aparatos de Vía.
4. Control del mantenimiento correctivo del adjudicatario del mantenimiento (Bateos, sustitución de carril, soldaduras, recargues, limpieza de cunetas, saneo de cárcavas, desbroce, descaste de conejos)</t>
  </si>
  <si>
    <t>- Al menos 5 años de experiencia en obras de mantenimiento ferroviarias de AV
-Valorable habilitaciones en seguridad en la circulación (Piloto de seguridad habilitado y / o Encargado de Trabajos)
-V65TValorable habilitación en inspección de soldadurasValorable conocimientos de las aplicaciones PIDAME y SIOS</t>
  </si>
  <si>
    <t>EEM-R-011</t>
  </si>
  <si>
    <t>1. - Elabora la documentación de Inicio de contratación (SIC, IIE, Pliegos, etc), así como los documentos para la tramitación de modificados, liquidaciones
2.-	Gestión y liquidación de viajes del personal del contrato.
3.- Apoyo a Directores de obra y Asistencia Técnicas para subir las relaciones valoradas al Acer y posterior seguimiento de dichas certificaciones para su tramitación.
4.- Control de la documentación recibida por las D.O., A.T., Contratistas y departamentos de ADIF (contratación, subdirecciones, etc)</t>
  </si>
  <si>
    <t>Estudios secundarios: FP o BUP</t>
  </si>
  <si>
    <t>- Al menos 1 año de experiencia en gestión administrativa para obras de mantenimiento ferroviarias
- Valorable conocimientos en aplicaciones, Sharepoint, ACER</t>
  </si>
  <si>
    <t>EEM-R-012</t>
  </si>
  <si>
    <t>G. MANTENIMIENTO DE RED CONVENCIONAL</t>
  </si>
  <si>
    <t>- Al menos 1 año de experiencia en obras de mantenimiento ferroviarias
- Valorable habilitaciones en seguridad en la circulación (Piloto de seguridad habilitado y / o Encargado de Trabajos)
- Valorable habilitación en inspección de soldaduras
- R67Valorable conocimientos de las aplicaciones PIDAME y SIOS</t>
  </si>
  <si>
    <t>EEM-R-013</t>
  </si>
  <si>
    <t>- Al menos 1 año de experiencia en obras de mantenimiento ferroviarias
- Valorable habilitaciones en seguridad en la circulación (Piloto de seguridad habilitado y / o Encargado de Trabajos)
- Valorable habilitación en inspección de soldaduras
- V68Valorable conocimientos de las aplicaciones PIDAME y SIOS</t>
  </si>
  <si>
    <t>EEM-R-014</t>
  </si>
  <si>
    <t>- Al menos 1 año de experiencia en obras de mantenimiento ferroviarias
- Valorable habilitaciones en seguridad en la circulación (Piloto de seguridad habilitado y / o Encargado de Trabajos)
- Valorable habilitación en inspección de soldaduras
- V69Valorable conocimientos de las aplicaciones PIDAME y SIOS</t>
  </si>
  <si>
    <t>EEW-R-001</t>
  </si>
  <si>
    <t>Técnico/a de Edificación</t>
  </si>
  <si>
    <t>1. Asistencia Técnica en edificación en entorno ferroviario. Apoyo en la redacción, gestión y supervisión de proyectos.
2. Asistencia técnica, coordinación de obras de edificación en entorno ferroviario.
3. Asistencia técnica en edificación en entorno ferroviario, preparación de pliegos de prescripciones técnicas particulares de contratos de obra y de dirección facultativa/asistencia técnica, y valoración técnica de los mismos.
4. Técnico Vigilante de obra de edificación en entorno ferroviario.</t>
  </si>
  <si>
    <t>Arquitectura Superior: (Grado + Máster)</t>
  </si>
  <si>
    <t>- Al menos 2 años y medio de experiencia en proyectos y/o obras de edificación en entorno ferroviario.
- Al menos 2 años y medio de experiencia en la coordinación de trabajos acorde a los procedimientos de empresas gestoras de infraestructuras de transporte.
- Al menos 4 años de experiencia en proyectos y/o obras de edificación.</t>
  </si>
  <si>
    <t>EEW-R-002</t>
  </si>
  <si>
    <t>Director/a de Ejecución de Obras de edificación.</t>
  </si>
  <si>
    <t>Vizcaya</t>
  </si>
  <si>
    <t>1. Asesoramiento en los distintos procesos de cada proyecto de ejecución de obras en estaciones (definición, análisis, diseño, licitación de la contratación, construcción/desarrollo, implantación, pruebas y recepción).
2. Redacción de las Especificaciones Técnicas y apoyo en la preparación de los Pliegos de Condiciones Particulares, incluyendo la recopilación y clasificación ordenada de la documentación necesaria para ello.
3. Direccion de Ejecucion de Obras de Edificación en el Entorno Ferroviario
4. Control y Seguimiento de las Seguimiento de Ejecución para las obras del Entorno Ferroviario</t>
  </si>
  <si>
    <t>Arquitectura técnica</t>
  </si>
  <si>
    <t>- Al menos 4 años de experiencia en obras de edificación en entorno ferroviario.
- Al menos 4 años de experiencia en la coordinación de trabajos acorde a los procedimientos de empresas gestoras de Infraestructuras ferroviarias.
- Al menos 25 años de experiencia en proyectos y/o obras de edificación.
- Acreditar conocimientos de AUTOCAD y PRESTO.</t>
  </si>
  <si>
    <t>EEW-R-003</t>
  </si>
  <si>
    <t>1. Asistencia técnica en obras de edificación en entorno ferroviario.
2. Informes técnicos, certificaciones y documentación de obra.
3. Asistencia y redacción de informes en fase de licitación de obras de edificación en entorno ferroviario.
4. Gestión, Control y seguimiento de obras de edificación en entorno ferroviario.</t>
  </si>
  <si>
    <t>Grado en Ciencias y Tecnologías de la Edificación</t>
  </si>
  <si>
    <t>- Al menos 5 años de experiencia en proyectos y/obras de edificación.
- Al menos 1 año de experiencia en proyectos y/o obras de edificación en entorno ferroviario.
- Al menos 1 año de experiencia en la coordinación de trabajos acorde a los procedimientos de empresas gestoras de infraestructuras de transporte.
- Nivel básico en prevención de Riesgos LaboralesMáster en energías renovables y proyectos energéticos</t>
  </si>
  <si>
    <t>EEW-R-004</t>
  </si>
  <si>
    <t>Director/a de Obra de edificación.</t>
  </si>
  <si>
    <t>1. Dirección de obra nueva y rehabilitación en edificación. Según lo recogido en el Art. 13 de la Ley de Ordenación de la Edificación.
2. Asistencia Técnica. Coordinación de obras. Trabajos para la Administración Pública, organizando su planificación.
3. Asistencia técnica. Valoración técnica y económica de licitaciones públicas.
4. Asistencia técnica. Apoyo en la redacción, gestión y supervisión de proyectos de edificación.</t>
  </si>
  <si>
    <t>Arquitectura Superior (plan antiguo o grado + Master),</t>
  </si>
  <si>
    <t>- Al menos siete meses de experiencia profesional en la coordinación de trabajos acorde a los procedimientos de las Administración Pública.
- Al menos siete años de experiencia profesional en obra de edificación. 
- Máster Internacional en Dirección y Gestión de Proyectos.
- Máster en Diseño y Arquitectura de Interiores.</t>
  </si>
  <si>
    <t>EEW-R-005</t>
  </si>
  <si>
    <t>Técnico/a de Instalaciones de Edificación.</t>
  </si>
  <si>
    <t>1. Gestión, control y seguimiento de mantenimiento de instalaciones en edificios de entorno ferroviario.
2. Direcciones de ejecución de obra en edificación en entorno ferroviario, según lo indicado en la Ley 38/ 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</si>
  <si>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Industrial(Especialidad en electricidad)</t>
  </si>
  <si>
    <t>- Al menos 3 años de experiencia en proyectos y/o obras de edificación en entorno ferroviario.
- Al menos 3 años de experienia en la coordinación de trabajos acorde a los procedimientos de empresas gestoras de Infraestructuras de transporte.
- Al menos 10 años de experiencia en proyectos y/o obras de edificación.
- Nivel básico en Prevención de Riesgos laborales.</t>
  </si>
  <si>
    <t>EEW-R-006</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</si>
  <si>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</si>
  <si>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Grado en Edificación y Máster en Ingeniería de las instalaciones</t>
  </si>
  <si>
    <t>- Al menos 3 años de experiencia en proyectos y/o obra de instalaciones de edificación.
- Al menos 3 años de experiencia en la gestión de inmuebles.Al menos 3 años de experiencia en proyectos y obras de edificación.
- Al menos 3 años de experiencia en proyectos y/o obra de instalaciones de data centers, clean tech y real state.
- Máster en metodología BIM</t>
  </si>
  <si>
    <t>EEW-R-007</t>
  </si>
  <si>
    <t>1. Elaboración de diversos pliegos y documentación técnica de obras, suministros y servicios de reparación y mantenimiento de los edificios y sus instalaciones.
2. Elaboración y valoración de presupuestos técnicos relacionados con los contratos de obras y servicios de la administración pública. Verificación y solicitud, en su caso, de la documentación legalmente exigible al contratista, en materia de Seguridad y Salud y Subcontratación. Inspección, supervisión y asistencia a la ejecución de las pruebas funcionales y comprobación de las mediciones.
3. Seguimiento de la Calidad. Revisión de toda la documentación correspondiente a los suministros de materiales relativos a todas las actuaciones desarrolladas en este ámbito, así como de los resultados de las pruebas y ensayos realizados para las diversas recepciones. En concreto, en relación con las obras, tanto de las unidades de obra como de las instalaciones de acuerdo al Plan de Calidad establecido. Se verificará que el plan de calidad de la empresa constructora es el adecuado y, en caso de ser necesario, se requerirá su adecuación a las necesidades reales de la obra.
4. Elaboración y definición de protocolos de pruebas de los sistemas que tienen como objeto comprobar las condiciones de funcionamiento de los equipos y componentes montados, así como de los sistemas implantados.</t>
  </si>
  <si>
    <t>Ingeniería Técnica Industrial.Especialidad en Electricidad.</t>
  </si>
  <si>
    <t>- Al menos 10 años de experiencia en proyectos y/o obras de instalación y edificación.
- Al menos 10 años de experiencia en proyectos y/o obras de instalaciones en entornos Datacenter y salas técnicas.
- Curso Experto en Climatización 300h por ATECYR</t>
  </si>
  <si>
    <t>EEW-R-008</t>
  </si>
  <si>
    <t>1. Gestión, control y seguimiento de las instalaciones en edificios de entorno ferroviario.
2. Asistencia técnica en instalaciones de edificación ferroviaria.
3. Realización de pruebas in situ para la verificación de la correcta ejecución de las instalaciones por parte de la empresa constructora.
4. Apoyo al Director de Ejecución en materia de instalaciones de edificación.</t>
  </si>
  <si>
    <t>Máster en Ingeniería Industrial</t>
  </si>
  <si>
    <t>- Al menos 1 año de experiencia en proyectos y/o obras de edificación en entorno ferroviario.
- Al menos 1 año de experiencia en la coordinación de trabajos acorde a los procedimientos de empresas gestoras de infraestructuras de transporte.
- Al menos 1 años de experiencia en proyectos y/o obras de edificación.
- Máster en tecnologías aeronáuticas y máquina-herramienta.</t>
  </si>
  <si>
    <t>EEW-R-009</t>
  </si>
  <si>
    <t>1. Redaccion de Proyectos Básicos, Proyectos de Ejecucion y Direcciones ae obras en Edificaciones ferroviarias de Circulacion. CRC/Gaoinetes ae Circulacion / Edificios SIC / Oficinas JTO [Gestion y Seguimiento de Obra, Certificaciones en ACER, informes, etc).
2. Asesoría tecnica en oficina de diente y elaboracion ae documentacion propia de la rama ae Arquitectura: contratacion obras (informe ofertas anormalmente bajas) / peritacion de edificios (informes sobre estado de las estancias de las estaciones)/ urbanismo (gestiones con empresas publicas) / instalaciones (gestion con empresas suministradoras) / estructuras (informes idoneidad y seguridad portante)/construccion.
3. Gestion, control y seguimiento de trabajos de mantenimiento en edificios tecnicos e inmuebles de la infraestructura ferroviaria de circulacion.
4. Direccion de obras ae edificacion en entorno ferroviario segun lo inaicaao en la LOE (Art.l2). Supervision tecnica a pie de oora, edificacion y entorno inaustrial.</t>
  </si>
  <si>
    <t>Grado en Arquitectura</t>
  </si>
  <si>
    <t>- Al menos 1 año de experiencia en proyectos y obras de Edificacion en entorno ferroviario.
- Al menos 1 año de experiencia en la coordinacion de trabajos acorde a los procedimientos de empresasgestoras de Infraestructuras ferroviarias.
- Al menos 5 años de experiencia en reaaccion de proyectos y ejecucion de obras de edificacion.
- Master Universitario en Peritacion y Reparacion de Edificios.</t>
  </si>
  <si>
    <t>EEW-R-010</t>
  </si>
  <si>
    <t>1. Seguimiento y supervisión de proyectos ferroviarios de terminales logísticas financiados con fondos europeos.
2. Seguimiento y supervisión del estado de las obras ferroviarias de terminales logísticas financiados con fondos europeos.
3. Gestión de las licitaciones de proyectos y obras de terminales logísticas financiados con fondos europeos.
4. Apoyo administrativo para la realización de informes, presentaciones, etc. del estado de las actuaciones financiadas con fondos europeos.</t>
  </si>
  <si>
    <t>Ingeniería de Caminos, Canales y Puertos</t>
  </si>
  <si>
    <t>- Al menos 3 años de experiencia en obra.
- Al menos 1 año y medio de experiencia en la coordinacion de trabajos acorde a los procedimientos de empresas gestoras de Infraestructuras ferroviarias.
- Al menos 1 año de experiencia demostrable en apoyo técnico de proyectos y/u obras ferroviarias de terminales logísticas.
- Máster en ingenieria ferroviaria y Master BIM aplicado a la ingeniería civil.</t>
  </si>
  <si>
    <t>EEW-R-011</t>
  </si>
  <si>
    <t>Experto/a 2</t>
  </si>
  <si>
    <t>Adjunto/a a Dirección de Obra ferroviaria</t>
  </si>
  <si>
    <t>1. Apoyo técnico al D.O., en el incio de obra, en: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2.Apoyo técnico al D.O., en la fase de ejecución de la obra (1/2), en: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Apoyo técnico al D.O., en la fase de ejecución de las obras (2/2), en: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Apoyo técnico al D.O., en la fase de finalización de obra, en : Recepción de la obra. Elaborar y suscribir el Acta de Recepción de la obra; Medición general; Valoración general y certificación final y liquidación del contrato.</t>
  </si>
  <si>
    <t>Ingeniería de Caminos, Canales y Puertos (Titulación Superior).</t>
  </si>
  <si>
    <t>- Ingeniería de Caminos, Caneles y Puertos con al menos diez (10) años desde titulación.
- Al menos diez (10) años de experiencia demostrable como Jefe de Unidad de asistencia técnica a obras de consturcción de plataforma ferroviaria para ADIF o ADIF A.V. 
- PMP-PMI Project Manager Professional.
- Master Bussines Administration (MBA).
- Valorable formación como Especialista en infraestructuras ferroviarias.</t>
  </si>
  <si>
    <t>EEW-R-012</t>
  </si>
  <si>
    <t>Dirección ambiental de obra</t>
  </si>
  <si>
    <t>1. Dentro de la direrección factulativa, apoyo al director de obra en las reposnsabilidades que tiene que ver con la gestión mediaombiental en obra.
2. Visitas a obra para seguiemiento de las mismas en su tramitación de documentación y ejecuión delas obras en los temas de medioambiente.
2.- REQUISITOS
2.1. - TITULACIÓN ACADÉMICA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</si>
  <si>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Máster en Técnicas de Conservación de la Biodiversidad y Ecología (Titulación Superior) y Grado en Ciencias Amientales (Titulación Media).</t>
  </si>
  <si>
    <t>- Máster en Técnicas de Conservación de la Biodiversidad y Ecología con al menos un (1) año desde titulación.
- Grado en Ciencias Amientales con al menos dos (2) años desde titulación.
- Al menos diez (10) meses de experiencia demostrable como director/a ambiental de obra para líneas ferroviarias de alta velocidad o línea convencional.</t>
  </si>
  <si>
    <t>EEW-R-013</t>
  </si>
  <si>
    <t>Jefe/a de Unidad Asistencia Técnica Ferroviaria</t>
  </si>
  <si>
    <t xml:space="preserve">
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</si>
  <si>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 Al menos 9 años de experiencia en obras ferroviarias de infraestructura y vía. 
- Máster Bim Management en Infraestructuras e Ingeniería Civil
- Máster en Cálculo de estructuras</t>
  </si>
  <si>
    <t>EEW-R-014</t>
  </si>
  <si>
    <t>Técnico/a Asistencia Técnica Ferroviaria</t>
  </si>
  <si>
    <t>1. Control y gestión de obra civil y ferroviaria. Realización de actas, informes y proyectos de inversión adicional
2. Análisis previo del Proyecto de Construcctivo.
3. Medición y seguimiento Económico y Técnico de las obras.
4. Redacción de documentación As Built y de liquidación liquidación de las obras.</t>
  </si>
  <si>
    <t>Máster Universitario en Ingeniería de Caminos, Canales y Puertos</t>
  </si>
  <si>
    <t>- Experiencia acreditada al menos 6 meses en el Análisis de riesgos para puestas en servicio conforme a los métodos comunes de seguridad, cumpliendo el Reglamento de Ejecución (UE) nº 402/2013 
- Experiencia acreditada al menos 6 meses trabajando en aspectos relacionados con la intermodalidad y el cumplimiento del Real Decreto 929/2020, de 27 de octubre.</t>
  </si>
  <si>
    <t>EEW-R-015</t>
  </si>
  <si>
    <t>Técnico/a de Seguridad y Salud</t>
  </si>
  <si>
    <t xml:space="preserve">
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</si>
  <si>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Ingeniería Técnica de Obras Públicas</t>
  </si>
  <si>
    <t>- Al menos 4 años de experiencia como Coordinador de Seguridad y Salud 
- Al menos 4 años de experiencia en la realización de proyectos, memorias y documentación técnica, mediciones, presupuestos y realización y supervisión de planos de obras.</t>
  </si>
  <si>
    <t>EEW-R-016</t>
  </si>
  <si>
    <t>1. Control y gestión de obra civil y ferroviaria en el cambiador de ancho de Córdoba. AT en dirección de obra.
2. Realización de actas, informes y proyectos de inversión adicional.
3. Coordinación e inspección de labores y trabajos de obra civil y ferroviaria.
4. Busqueda, inspección y gestión de materiales y elementos (desvios, traviesas, carril, sujeciones, etc).</t>
  </si>
  <si>
    <t>- Al menos 4 años de experiecia en el mantenimiento ferroviario tanto en AV como en con en ancho convencional 
- Al menos 6 meses de experiencia en la AT de construcción de un Cambiador de Ancho</t>
  </si>
  <si>
    <t>EEW-R-017</t>
  </si>
  <si>
    <t>Consultor/a SAP</t>
  </si>
  <si>
    <t>1. Propuesta de mejoras y gestión de evolutivos en el sistema SAP
2. Gestión y resolución de incidencias ocurridas a los usuarios de SAP
3. Análisis y extracción de datos del sistema SAP como apoyo a las tareas del personal de oficina central y de almacenes
4. Formación a usuarios en SAP MM y WM junto con soporte diario en sus funciones de la gestión de materiales.</t>
  </si>
  <si>
    <t>Titulación Universitaria Superior</t>
  </si>
  <si>
    <t>- Al menos 5 años de experiencia como Consultor SAP 
- Al menos 5 años de experiencia como Consultor GIS 
- Curso Superior o Máster SAP</t>
  </si>
  <si>
    <t>EEP-R-001</t>
  </si>
  <si>
    <t>Trazadista</t>
  </si>
  <si>
    <t xml:space="preserve">1. Trazado de proyectos de Carreteras: encaje geométrico en software especializado de trazados de obras de carreteras y viales
2. Redacción de anejos de trazado de carreteras y viales
3. Proporcionar a otros técnicos del proyecto información necesaria a través del modelo de trazado
4. Supervisión de trazados de Proyectos de Carreteras
</t>
  </si>
  <si>
    <t>- Ingeniería Técnica de Obras Públicas
- Ingeniería Técnica en Topografía
- Ingeniería de Caminos, Canales y Puertos</t>
  </si>
  <si>
    <t>- Experiencia demostrable de al menos 10 años en las funciones enumeradas en el apartado 1.14. 
- Nivel experto en Istram. Nivel avanzado en Autocad. 
- Conocimientos BIM, participación en proyecto con metodología BIM
- Participación en proyectos internacionales.
- Dominio de la normativa de trazado de Carreteras española.</t>
  </si>
  <si>
    <t>EEP-R-002</t>
  </si>
  <si>
    <t>Proyectista de Carreteras</t>
  </si>
  <si>
    <t>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t>
  </si>
  <si>
    <t>- Experiencia al menos 10 años demostrable en las funciones enumeradas en el apartado 1.14.
- Manejo a nivel usuario de Istram, Autocad, programas de presupuesto. CARDIM. 
- Conocimiento de las Normas de redacción de proyectos (DGC, Adif) aplicables a nivel nacional.
- Curso de Especialista BIM en Infraestructuras con Autodesk, Infraworks y Civil 3D</t>
  </si>
  <si>
    <t>EEP-R-010</t>
  </si>
  <si>
    <t>G. PROYECTOS FERROVIARIOS</t>
  </si>
  <si>
    <t>Especialista en redacción de Proyectos ferroviarios. Estudio de 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</si>
  <si>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</si>
  <si>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Máster en Transporte,Territorio y Urbanismo</t>
  </si>
  <si>
    <t>- Imprescindible acreditar la participación en algún Estudio de Seguridad y Salud de al menos un proyecto de construcción ferroviario aprobado.
- Valorable la experiencia en redacción de Estudios de Seguridad y Salud de proyectos de carreteras</t>
  </si>
  <si>
    <t>EEP-R-011</t>
  </si>
  <si>
    <t>Gerente 3</t>
  </si>
  <si>
    <t>Jefe/a de Proyectos Ferroviarios</t>
  </si>
  <si>
    <t>1. Redación de proyectos ferroviarios
2. Coordina las diferentes áreas implicadas en la redacción
3. Realiza la planificación y el control de costes del proyecto asegurando los plazos y el cumplimiento del RFO
4. Es el responsable del aseguramiento de la calidad</t>
  </si>
  <si>
    <t>- Imprescindible acreditar haber desempeñado el ROL de Jefe/a de Proyecto en al menos un proyecto ferroviario.
- Experiencia demostrable en proyectos de red convencional y de alta velocidad.
- Experiencia en adaptación de líneas a ancho estándar.
- Experiencia en proyectos internacionales.
- Se valorará experiencia en ancho métrico y otros modos ferroviarios como metro o tranvía</t>
  </si>
  <si>
    <t>EEP-R-012</t>
  </si>
  <si>
    <t>Especialista en redacción de Proyectos ferroviarios</t>
  </si>
  <si>
    <t>1. Apoyo al trazado de obra lineal ferroviaria con software específico
2. Realización de modelos BIM de diferentes especialidades
3. Coordinación con los modelos de otras especialidades
4. Apoyo al coordinador BIM en el análisis de colisiones</t>
  </si>
  <si>
    <t>Conocimientos equivalentes a Titulado medio en construcciones civiles, equiparados por la empresa y/o experiencia consolidada en el ejercicio de la actividad profesional en la empresa y reconocida por ésta</t>
  </si>
  <si>
    <t>- Experiencia de al menos un año en modelado BIM de infraestructuras ferroviarias.
- Conocimientos de obra civil
- Imprescindible experiencia demostrable en producción real con el software ISTRAM
- Profundos conocimientos de programas específicos como: - Revit - Civil 3D</t>
  </si>
  <si>
    <t>EEP-R-013</t>
  </si>
  <si>
    <t>G. PROYECTOS SINGULARES</t>
  </si>
  <si>
    <t>Técnico/a consolidado en BIM estructuras</t>
  </si>
  <si>
    <t>Apoyo Técnico</t>
  </si>
  <si>
    <t xml:space="preserve">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
</t>
  </si>
  <si>
    <t>Nivel 3 MECES / 7 EQF (Máster) Ingeniero de Caminos, Canales y Puertos o Licenciado en Ciencias Ambientales + Máster en Ingeniería Geodésica y Cartografía</t>
  </si>
  <si>
    <t xml:space="preserve">- Mínimo 2 años de experiencia en las labores solicitadas.
- Experiencia en: Encaje y modelado de estructuras en el entorno BIM de Bentley. 
- Coordinación de los modelos de estructuras con los de otras especialidades. 
- Utilización de macros para mejorar la extracción de datos de los modelos (mediciones, presupuestos, etc). 
- Creación de células paramétricas. Planificación y simulación 4D.
- Conocimiento de: lenguaje de Programación Visual Basic, software Bentley (Openbridge, Openbuldings, ProStructures, Synchro), Software Autodesk (AutoCad, Revit, Navisworks), software GIS (GlobalMaper, QGIS). 
- Creación de presupuestos con Menfis.
- Valorable: Experiencia en redacción de proyectos de carreteras y ferroviarios de carácter nacional e internacional.
- Inglés: mínimo B2."					</t>
  </si>
  <si>
    <t>EEP-R-014</t>
  </si>
  <si>
    <t>Técnico/a especialista en geotecnia de proyectos de obra civil y edificación</t>
  </si>
  <si>
    <t>Geología, geotecnia e hidrogeología</t>
  </si>
  <si>
    <t>1. Redacción de Anejos geotécnicos, principalmente relacionados con obras subterráneas, pero con estructuras, obras de tierra y edificación.
2. Diseño, supervisión y control de campañas geotécnicas.
3. Asistencia técnica a obras en el ámbito de la geotecnia
4. Supervisión de proyectos de su especialidad.</t>
  </si>
  <si>
    <t>Nivel 3 MECES / 7 EQF (máster)Ingeniería de Caminos, Canales y Puertos, o Grado en Ingeniería Civil + Máster en Ingeniería de Caminos, Canales y Puertos</t>
  </si>
  <si>
    <t>- Al menos 7 años de experiencia en trabajos similares. 
- Manejo avanzado de software geotécnico (Paquete Rocscience, Plaxis2D) y Microsoft Excel. Manejo de AutoCad y Menfis.
- Necesarios conocimientos de diseño geotécnico de túneles mediante NATM y de pantallas.Valorable conocimiento de diseño de túneles mediante método belga.Se valorará experiencia previa en: Proyectos geotécnicos internacionales, Proyectos geotécnicos de líneas de alta velocidad y estaciones para ADIF, Proyectos de Adecuación de túneles al R.D. 635/2006, Proyectos geotécnicos de autovías para el MITMA y Proyectos para la ampliación de gálibo de túneles existentes.
- Nivel alto de Inglés: Mínimo B2</t>
  </si>
  <si>
    <t>EEP-R-015</t>
  </si>
  <si>
    <t>Técnico/a especialista de Proyectos en Cálculo de Estructuras</t>
  </si>
  <si>
    <t>Estructuras</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</si>
  <si>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</si>
  <si>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 Al menos 10 años de experiencia en labores similares a las solicitadas.
- Se valorará experiencia previa en:- Software de CUBUS (Státik, Cedrus, Fagus), SAP2000, ANSYS, Sofistic, Idea, CYPE, RIDO
- Programas de presupuestos (Menfis) y gráficos (Autocad)
- Valorable experiencia internacional</t>
  </si>
  <si>
    <t>EEP-R-016</t>
  </si>
  <si>
    <t>- Al menos 8 años de experiencia en labores similares a las solicitadas.
- Se valorará experiencia previa en:
- Software de CUBUS (Státik, Cedrus, Fagus), SAP2000, ANSYS, Sofistic, Idea, CYPE, RIDO- Programas de presupuestos (Menfis) y gráficos (Autocad)
- Valorable experiencia internacional 
- Programas de CAD/BIM: AutoCAD, Revit</t>
  </si>
  <si>
    <t>ESR-R-001</t>
  </si>
  <si>
    <t>Vigilante/a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</si>
  <si>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</si>
  <si>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 Al menos 2 años de experiencia en obras ferroviarias de electrificación, específicamente de montaje de línea aérea de contacto.</t>
  </si>
  <si>
    <t>ESR-R-002</t>
  </si>
  <si>
    <t>Inspector/a Material Rodante</t>
  </si>
  <si>
    <t>1. Realización de FAI y verificación de los procesos especiales de fabricación
2. Seguimiento de la fabricación y verificación de la aplicación de los planes de control establecidos
3. Inspección de pruebas serie en factoría y vía
4. Redacción de informes de inspección y de seguimiento de fabricación</t>
  </si>
  <si>
    <t>Titulación Universitaria Media o Superior en Ingeniería Industrial o equivalentes</t>
  </si>
  <si>
    <t>- Experiencia de al menos 6 años en el ámbito de la inspección o fabricación o mantenimiento de material rodante.</t>
  </si>
  <si>
    <t>ESR-R-003</t>
  </si>
  <si>
    <t>- Experiencia de al menos 1 año en el ámbito de la inspección o fabricación o mantenimiento de material rodante</t>
  </si>
  <si>
    <t>LUCIA</t>
  </si>
  <si>
    <t>ESR-R-004</t>
  </si>
  <si>
    <t>Técnico/a de Material Rodante, sistemas eléctricos</t>
  </si>
  <si>
    <t>1. Participación en los procesos de licitación de la compra de material rodante ferroviario
2. Revisión de documentación de diseño de material rodante ferroviario
3. Inspección de pruebas tipo y serie en factoría y vía
4. Redacción de informes técnicos y realización de ensayos relativos a cuestiones particulares relacionadas con el material rodante</t>
  </si>
  <si>
    <t>- Experiencia demostrable de al menos 4 años en proyectos de revisión de diseño o fabricación o puesta en servicio o mantenimiento, de material rodante.
- Conocimientos demostrables de la normativa de aplicación de los sistemas de su área de especialidad en el ámbito del material rodante.</t>
  </si>
  <si>
    <t>ESR-R-005</t>
  </si>
  <si>
    <t>Técnico/a de Redacción de Proyectos de Línea Aérea de Contacto</t>
  </si>
  <si>
    <t>1. Redacción de Memoria y Anejos, Pliego y otros informes técnicos asociados a proyectos y/o diseños de línea aérea de contacto
2. Elaboración de mediciones y presupuestos de las soluciones asociadas a proyectos y/o diseños de línea aérea de contacto
3. Generación de los planos asociados a proyectos y/o diseños de línea aérea de contacto
4. Participación en la realización de cálculos y/o simulaciones asociadas a proyectos y/o diseños de línea aérea de contacto</t>
  </si>
  <si>
    <t>- Experiencia de al menos 1 año en el ámbito de redacción de proyectos de línea aérea de contacto.
- Conocimientos demostrables en el diseño de línea aérea de contacto.
- Participación en la redacción de al menos 3 proyectos de línea aérea de contacto.</t>
  </si>
  <si>
    <r>
      <t xml:space="preserve">EN EL ANEXO, EN EL APARTADO 1.14.- FUNCIONES ESPECÍFICAS (las 4 principales), HAY UNA ERRATA: 
"4. </t>
    </r>
    <r>
      <rPr>
        <b/>
        <sz val="11"/>
        <color rgb="FF1A4488"/>
        <rFont val="Poppins regular"/>
      </rPr>
      <t xml:space="preserve">Paticipación </t>
    </r>
    <r>
      <rPr>
        <sz val="11"/>
        <color rgb="FF1A4488"/>
        <rFont val="Poppins regular"/>
      </rPr>
      <t>en la realización ... " ES "Participación"
En otros requisitos se indica al menos  1 años en lugar de 1 año</t>
    </r>
  </si>
  <si>
    <t>ESR-R-006</t>
  </si>
  <si>
    <t>Técnico/a de Redacción de Normativa Ferroviaria</t>
  </si>
  <si>
    <t>1. Revisión y redacción de normas técnicas, especificaciones técnicas y procedimientos de carácter ferroviario, en cualquier subsistema.
2. Revisión y redacción de bases de precios ferroviarias, asociadas a cualquier subsistema.
3. Asesoramiento técnico sobre electrificación para la redacción de normativa.
4. Coordinación entre la normativa estatal desarrollada y las normativas de carácter europeo o internacional.</t>
  </si>
  <si>
    <t>- Experiencia demostrable de al menos 5 años en proyectos de electrificación y/o control, mando y señalización (CMS) ferroviaria.
- Experiencia demostrable de al menos 2 años en redacción de normativa ferroviaria.</t>
  </si>
  <si>
    <t>ESR-R-008</t>
  </si>
  <si>
    <t>Técnico/a administración control de accesos</t>
  </si>
  <si>
    <t>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t>
  </si>
  <si>
    <t>FP o similar.</t>
  </si>
  <si>
    <t>- Al menos 5 años de experiencia profesional.
- Familiarizado con herramientas informáticas (preferiblemente Dorlet) a nivel de gestión de las mismas, no únicamente como usuario final.</t>
  </si>
  <si>
    <t>ESR-R-009</t>
  </si>
  <si>
    <t>Técnico/Consultor/a de operación y explotación de infraestructuras</t>
  </si>
  <si>
    <t>1. Análisis de condiciones de explotación y operación de infraestructuras del transporte.
2. Modelización del Sistema Ferroviario desde el punto de vista de su fiabilidad y determinación de KPI asociadas a la operación.
3. Identificación de peligros asociados a cambios del sistema ferroviario, incluyendo el factor humano.
4. Evaluación de niveles de riesgo y determinación de criterios de aceptación.</t>
  </si>
  <si>
    <t>Máster en Ingeniería de Caminos, Canales y Puertos</t>
  </si>
  <si>
    <t>- Experiencia de más de 3 años en proyectos internacionales y en gestión seguridad.
- Diplomado en Ingeniería RAMS Ferroviaria.
- Formación en nuevas metodologías de Seguridad.</t>
  </si>
  <si>
    <t>ESR-R-010</t>
  </si>
  <si>
    <t>Técnico/a en diseño de infraestructuras y eficiencia energética</t>
  </si>
  <si>
    <t>1. Realización de estudios de viabilidad de infraestructuras energéticas, explorando escenarios, emplazamientos y variables determinantes.
2. Prediseño de instalaciones orientadas a la mejora de la eficiencia energética y al uso de energías renovables en el ámbito del transporte.
3. Realización de Planes de Eficiencia Energética.
4. Realización de Auditorías Energéticas.</t>
  </si>
  <si>
    <t>Titulación Universitaria Media (Grado)</t>
  </si>
  <si>
    <t>- Al menos 2 años de experiencia en el ámbito de la consultoría energética, auditorías, sistemas de gestión de la energía y tramitación de solicitudes de subvenciones.
- Máster en sistemas de gestión 9001, 14001 y 50001.</t>
  </si>
  <si>
    <r>
      <rPr>
        <sz val="11"/>
        <color rgb="FF1A4488"/>
        <rFont val="Poppins regular"/>
      </rPr>
      <t xml:space="preserve">EN EL ANEXO, EN EL APARTADO 1.14.- FUNCIONES ESPECÍFICAS (las 4 principales), HAY UNA ERRATA: 
"1. Realización de estudios de </t>
    </r>
    <r>
      <rPr>
        <b/>
        <sz val="11"/>
        <color rgb="FF1A4488"/>
        <rFont val="Poppins regular"/>
      </rPr>
      <t xml:space="preserve">viablidad </t>
    </r>
    <r>
      <rPr>
        <sz val="11"/>
        <color rgb="FF1A4488"/>
        <rFont val="Poppins regular"/>
      </rPr>
      <t xml:space="preserve">de ... " ES "viabilidad"
</t>
    </r>
  </si>
  <si>
    <t>ESR-R-011</t>
  </si>
  <si>
    <t>Técnico/a en diseño y/o proyecto de instalaciones de suministro y/o generación de energía eléctrica</t>
  </si>
  <si>
    <t>1. Redacción de Memoria y Anejos, Pliego y otros informes técnicos asociados a proyectos y/o diseños de instalaciones de suministro y/o generación de energía eléctrica.
2. Elaboración de mediciones y presupuestos de las soluciones asociadas a proyectos y/o diseños de instalaciones de suministro y/o generación de energía eléctrica.
3. Generación de los planos asociados a proyectos y/o diseños de instalaciones de suministro y/o generación de energía eléctrica.
4. Realización de cálculos y/o simulaciones asociadas a proyectos y/o diseños de instalaciones de suministro y/o generación de energía eléctrica</t>
  </si>
  <si>
    <t>- Grado en ingeniería eléctrica
- Grado en ingeniería electrónica industrial y automática
- Máster en ingeniería Industrial</t>
  </si>
  <si>
    <t>- 1 año de experiencia en diseño y proyecto de instalaciónes de suministro de energía eléctrica a la tracción ferroviaria y dimensionamientos de sistemas de tracción</t>
  </si>
  <si>
    <t>ESR-R-012</t>
  </si>
  <si>
    <t>Operador/a de Telemando de Energía Ferroviaria</t>
  </si>
  <si>
    <t>1. Gestión y supervisión del sistema de Telemando de Energía: arranque, control de remotas, conmutación de servidores, dar de alta nuevas instalaciones, etc.
2. Gestión y supervisión del sistema de alimentación a líneas de alta velocidad asignadas al puesto. Optimización de condiciones de funcionamiento.
3. Gestión y análisis de incidencias del sistema de alimentación que afecten a la explotación ferroviaria. Resolución, aviso a mantenedores, etc.
4. Realización de cortes y restablecimiento de tensión solicitados por el personal autorizado. Gestión con la compañía eléctrica en caso de afección</t>
  </si>
  <si>
    <t>- Grado en ingeniería eléctrica.
- Grado en ingeniería electrónica y automática o Conocimientos equivalentes equiparados por la empresa y/o experiencia consolidada en el ejercicio de la actividad profesional en la empresa y reconocida por esta.</t>
  </si>
  <si>
    <t>- 1 año de experiencia como operador de telemando de energía de sistemas ferroviarios.
- Habilitación como operador de telemando de energía de ADIF</t>
  </si>
  <si>
    <r>
      <rPr>
        <sz val="11"/>
        <color rgb="FF1A4488"/>
        <rFont val="Poppins regular"/>
      </rPr>
      <t xml:space="preserve">EN EL ANEXO, EN EL APARTADO 1.14.- FUNCIONES ESPECÍFICAS (las 4 principales), HAY UNA ERRATA: 
3. ... a la explotación </t>
    </r>
    <r>
      <rPr>
        <b/>
        <sz val="11"/>
        <color rgb="FF1A4488"/>
        <rFont val="Poppins regular"/>
      </rPr>
      <t>ferroviaría</t>
    </r>
    <r>
      <rPr>
        <sz val="11"/>
        <color rgb="FF1A4488"/>
        <rFont val="Poppins regular"/>
      </rPr>
      <t>. Resolución, aviso ... ES "ferroviaria"</t>
    </r>
  </si>
  <si>
    <t>ESR-R-013</t>
  </si>
  <si>
    <t>Director/a de obra de instalaciones de suministro de energía eléctrica a la tracción ferroviaria</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</si>
  <si>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</si>
  <si>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Ingeniería Industrial o Máster en Ingeniería Industrial
- Ingeniería Técnica Industrial o Grado en Ingeniería Industrial o Grado en Ingeniería Eléctrica</t>
  </si>
  <si>
    <t>- 6 años de experiencia en diseño y/o construcción de instalaciones de suministro o generación de energía electrica de los cuales al menos 1 en el ámbito de la tracción ferroviaria</t>
  </si>
  <si>
    <t>ESR-R-014</t>
  </si>
  <si>
    <t>- 5 años de experiencia en diseño y/o construcción de instalaciones eléctricas de alta tensión</t>
  </si>
  <si>
    <t>ESR-R-015</t>
  </si>
  <si>
    <t>- Grado en ingeniería eléctrica.
- Grado en ingeniería electrónica y automática o onocimientos equivalentes equiparados por la empresa y/o experiencia consolidada en el ejercicio de la actividad profesional en la empresa y reconocida por esta.</t>
  </si>
  <si>
    <t>- 2 años de experiencia total en el sector eléctrico de los cuales deben ser al menos:
- 1 año de experiencia como operador del telemando de energía de sistemas ferroviarios.
- 1 año de experienca como operador de sistemas eléctricos o en diseño o construcción de sistemas eléctricos.
- Habilitación como operador de telemando de energía de ADIF</t>
  </si>
  <si>
    <t>ESR-R-016</t>
  </si>
  <si>
    <t>1. Revisión y gestión de la documentación previa necesaria para el comienzo de obra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</si>
  <si>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- 5 años de experiencia en instalaciones eléctricas de alta tensión, de los cuales al menos 4 deben estar relacionados con obras de suministro de energía eléctrica a la tracción ferroviaria.</t>
  </si>
  <si>
    <t>EL CONTENIDO DE LA CAJA DEL 1.11.-CATEGORIA DE ENCUADRE ES DEMASIADO PEQUEÑO Y EL TEXTO SALE CORTADO</t>
  </si>
  <si>
    <t>ESS-R-001</t>
  </si>
  <si>
    <t>G. ERTMS</t>
  </si>
  <si>
    <t>Técnico/a de Estudios y Proyectos de ERTMS</t>
  </si>
  <si>
    <t>1. Análisis de especificaciones y/o informes técnicos relativos a la funcionalidad del sistema ERTMS, tanto en vía, embarcado como su integración.
2. Redacción de informes relacionados con el despliegue, tanto en vía, embarcado como su integración para puesta en servicio del sistema ERTMS.
3. Generación de casos de pruebas y escenarios ETCS
4. Realización y análisis de pruebas de verificación funcional de equipos ETCS.</t>
  </si>
  <si>
    <t>- Grado en Ingeniería Industrial
- Grado en Ingeniería de Telecomunicación</t>
  </si>
  <si>
    <t>- Al menos 2 años de experiencia en análisis de especificaciones, realización de estudios técnicos y/o proyectos de despliegue en el ámbito específico ETCS.
- Valorable experiencia adicional en automatización analisis pruebas.
- Inglés fluido.</t>
  </si>
  <si>
    <t>ESS-R-002</t>
  </si>
  <si>
    <t>Técnico/a en ERTMS y transformación digital</t>
  </si>
  <si>
    <t>1. Coordinación de desarrollo técnicos relativos a la funcionalidad del sistema ERTMS y/o sistemas de control de trafico ferroviario
2. Supervisión de informes relacionados con el despliegue ERTMS en líneas no principales.
3. Participación en proyectos de innovación en el ámbito de CMS
4. Coordinación y soporte técnico en el desarrollo e implantación de interfaces entre subsistemas ferroviarios y/o otros sistemas digitales.</t>
  </si>
  <si>
    <t>Máster en Ingeniería Telecomunicaciones</t>
  </si>
  <si>
    <t>- Al menos 20 años de experiencia en transformación digital y proyectos innovadores
- Valorable experiencia en liderar equipos.
- Inglés fluido.</t>
  </si>
  <si>
    <t>ESS-R-003</t>
  </si>
  <si>
    <t>1. Análisis de especificaciones y/o informes técnicos relativos a la funcionalidad del sistema ERTMS , tanto en vía, embarcado como su integración.
2. Análisis de certificados de verificacion y documentación de puesta en servicio del sistema ERTMS.
3. Análisis de informes de pruebas de verificación funcional de equipos ETCS.
4. Redacción de informes resultado de auditorías de interoperabilidad a proyectos ERTMS financiados por CEF</t>
  </si>
  <si>
    <t>- Master en Ingeniería Industrial
- Master en Ingeniería de Telecomunicación</t>
  </si>
  <si>
    <t>- Al menos 1 año de experiencia en análisis de especificaciones, realización de auditorías de interoperabilidad en el ámbito específico ETCS.
- Valorable experiencia en preparación y asistencia a reuniones con proyectos europeos ERTMS.
- Inglés fluido.</t>
  </si>
  <si>
    <r>
      <rPr>
        <sz val="11"/>
        <color rgb="FF1A4488"/>
        <rFont val="Poppins regular"/>
      </rPr>
      <t xml:space="preserve">ERRATA EN APARTADO 1.14- FUNCIONES ESPECIFICAS (las 4 principales), en el punto 3: "Análisis de </t>
    </r>
    <r>
      <rPr>
        <b/>
        <sz val="11"/>
        <color rgb="FF1A4488"/>
        <rFont val="Poppins regular"/>
      </rPr>
      <t>infrmes</t>
    </r>
    <r>
      <rPr>
        <sz val="11"/>
        <color rgb="FF1A4488"/>
        <rFont val="Poppins regular"/>
      </rPr>
      <t>...". A ESTA ÚLTIMA PALABRA LE FALTA UNA LETRA "O"</t>
    </r>
  </si>
  <si>
    <t>ESS-R-004</t>
  </si>
  <si>
    <t>G. SEÑALIZACIÓN FERROVIARIA</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</si>
  <si>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</si>
  <si>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Ciclo Formativo FP en Electrónica o similar</t>
  </si>
  <si>
    <t>- Al menos 10 años de experiencia en instalación y mantenimiento de sistemas de telecomunicaciones y equipos electrónicos.
- Experiencia en Asistencia Técnica para control y vigilancia de obras de señalización ferroviaria, en líneas de Alta Velocidad.</t>
  </si>
  <si>
    <t>ESS-R-005</t>
  </si>
  <si>
    <t>Técnico/a de Asistencia Técnica a Obras Ferroviarias de Señalización, Ertms y SAD.</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</si>
  <si>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</si>
  <si>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Grado en Ingeniería Electrónica Industrial y Automática o similar</t>
  </si>
  <si>
    <t>- Al menos dos (2) años de experiencia en obras y/o mantenimiento de sistemas señalización ferroviaria.
- Al menos un (1) año de experiencia en Asistencia Técnica para control y vigilancia de Obras de Señalización Ferroviaria.</t>
  </si>
  <si>
    <t>ESS-R-006</t>
  </si>
  <si>
    <t>1. Revisión de proyectos constructivos y documentación preliminar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</si>
  <si>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ESS-R-007</t>
  </si>
  <si>
    <t>Dirección de Obras de Señalización Ferroviaria en lineas de la red convencional. Sistemas de protección PPaNN</t>
  </si>
  <si>
    <t>1. Revisión y gestión de la documentación previa necesaria para el comienzo de obras de protección PPaNN.
2. Asumir la responsabilidad de que las obras de Señalización Ferroviaria se ejecuten conforme al proyecto, a las condiciones contractuales y a la normativa vigente.
3. Gestionar las certificaciones, las incidencias contractuales y las relaciones con terceros en obras de protección PPaNN.
4. Llevar a cabo la recepción de la obra de protección PPaNN, realizando todas las gestiones asociadas a la misma.</t>
  </si>
  <si>
    <t>- Ingeniería Técnica Industrial o similar
- Ingeniería Técnica de Telecomunicación o similar</t>
  </si>
  <si>
    <t>- Al menos 5 años de experiencia en sistemas de Señalización Ferroviaria
- Experiencia en proyectos, obras y /o mantenimiento de sistemas de protección de Pasos a Nivel Ferroviarios.</t>
  </si>
  <si>
    <t>ESS-R-008</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</si>
  <si>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</si>
  <si>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</si>
  <si>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 Ingeniería Técnica Industrial 
- Ingeniería Técnica de Telecomunicación o similar</t>
  </si>
  <si>
    <t>- Al menos 2 años de experiencia en proyectos, obras y/o mantenimiento de sistemas de Señalización Ferroviaria
- Experiencia como Director de Obras de sistemas de Señalización Ferroviaria en lineas de Cercanias.</t>
  </si>
  <si>
    <r>
      <rPr>
        <sz val="11"/>
        <color rgb="FF1A4488"/>
        <rFont val="Poppins regular"/>
      </rPr>
      <t xml:space="preserve">ERRATA EN APARTADO 2.2.- OTROS REQUISITOS, en la primera línea: "Al menos 2 años de experiencia en proyectos, </t>
    </r>
    <r>
      <rPr>
        <b/>
        <sz val="11"/>
        <color rgb="FF1A4488"/>
        <rFont val="Poppins regular"/>
      </rPr>
      <t xml:space="preserve">0bras </t>
    </r>
    <r>
      <rPr>
        <sz val="11"/>
        <color rgb="FF1A4488"/>
        <rFont val="Poppins regular"/>
      </rPr>
      <t>y/o...". A LA PALABRA OBRAS, EN VEZ DE UNA "O" SE LE HA PUESTO UN CERO (0)</t>
    </r>
  </si>
  <si>
    <t>ESS-R-009</t>
  </si>
  <si>
    <t>- Grado en Ingeniería Industrial 
- Grado en Ingeniería de Telecomunicación
- Grado en Ingeniería Civil o similar</t>
  </si>
  <si>
    <t>- Al menos 5 años de experiencia en sistemas de Señalización Ferroviaria
- Al menos 3 años de experiencia en obras y/o proyectos de protección de Pasos a Nivel Ferroviarios.</t>
  </si>
  <si>
    <t>ESS-R-010</t>
  </si>
  <si>
    <t>Dirección de Obras de Señalización Ferroviaria en lineas de Alta Velocidad.</t>
  </si>
  <si>
    <t>- Ingenieria Técnica Industrial
- Ingenieria Técnica de Telecomunicación o similar.</t>
  </si>
  <si>
    <t>- Al menos 5 años de experiencia en Obras y Mantenimiento de infraestructuras Ferroviarias.
- Experiencia en Direcciones de Obras sistemas de Señalización Ferroviaria y/o Sistemas Auxiliares de Detección.</t>
  </si>
  <si>
    <r>
      <rPr>
        <sz val="11"/>
        <color rgb="FF1A4488"/>
        <rFont val="Poppins regular"/>
      </rPr>
      <t xml:space="preserve">ERRATA EN APARTADO 2.2.- OTROS REQUISITOS, en la primera línea: "Al menos 5 años de experiencia en </t>
    </r>
    <r>
      <rPr>
        <b/>
        <sz val="11"/>
        <color rgb="FF1A4488"/>
        <rFont val="Poppins regular"/>
      </rPr>
      <t xml:space="preserve">0bras </t>
    </r>
    <r>
      <rPr>
        <sz val="11"/>
        <color rgb="FF1A4488"/>
        <rFont val="Poppins regular"/>
      </rPr>
      <t>y...". A LA PALABRA OBRAS, EN VEZ DE UNA "O" SE LE HA PUESTO UN CERO (0)</t>
    </r>
  </si>
  <si>
    <t>ESS-R-011</t>
  </si>
  <si>
    <t>- Ciclo Formativo FP en Electrónica
- Ciclo Formativo FP en Electricidad o Similar</t>
  </si>
  <si>
    <t>- Al menos 5 años de experiencia en obras y/o mantenimiento de sistemas de señalización ferroviaria.
- Experiencia en Asistencias Técnicas de control y vigilancia de obras de Señalización Ferroviaria.</t>
  </si>
  <si>
    <t>ESS-R-012</t>
  </si>
  <si>
    <t>- Ciclo Formativo FP en Electrónica
- Ciclo Formativo FP en Electricidad o similar</t>
  </si>
  <si>
    <t>- Al menos 3 años de experiencia en obras o mantenimiento de señalización ferroviaria.
- Experiencia en obras ferroviarias en red Convencional, implantación ancho estandar.</t>
  </si>
  <si>
    <t>ERROR EN LA NUMERACIÓN DEL APARTADO 3.2.1.- Ejercicio 1: Test de Competencias. EN LAS COMPETENCIAS, LA TERCERA ES "TRABAJO EN EQUIPO", PERO SE LE HA PUESTO NUMERACIÓN 4) EN VEZ DE 3)</t>
  </si>
  <si>
    <t>ESS-R-013</t>
  </si>
  <si>
    <t>Técnico/a de Redacción de Proyectos de Señalización Ferroviaria</t>
  </si>
  <si>
    <t>1. Redacción de Memoria y Anejos, Pliego y otros informes técnicos asociados a proyectos y/o diseños de Señalización Ferroviaria.
2. Elaboración de mediciones y presupuestos de las soluciones asociadas a proyectos y/o diseños de Señalización Ferroviaria
3. Generación de los planos asociados a proyectos y/o diseños de Señalización Ferroviaria
4. Realización de cálculos y/o simulaciones asociadas a proyectos y/o diseños de Señalización Ferroviaria</t>
  </si>
  <si>
    <t>Máster en Ingenieria Industrial o similar</t>
  </si>
  <si>
    <t>- Al menos un año de experiencia en redacción de Proyectos de Señalización Ferroviaria</t>
  </si>
  <si>
    <t>ESS-R-014</t>
  </si>
  <si>
    <t>Técnico/a de Mantenimiento de sistemas de Señalización Ferroviaria en líneas de A.V.</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</si>
  <si>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</si>
  <si>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 Ingeniería Técnica Industrial
- Ingeniería Técnica de Telecomunicación o similar</t>
  </si>
  <si>
    <t>- Al menos cinco (5) años de experiencia en mantenimiento de sistemas ferroviarios.
- Experiencia en gestión de incidencias del sistema de señalización en red de Alta Velocidad.
- Conocimiento del sistema PIDAME oara gestión del Mantenimiento.</t>
  </si>
  <si>
    <t>ESS-R-015</t>
  </si>
  <si>
    <t>- Al menos un año de experiencia en redacción de Proyectos de Señalización Ferroviaria.</t>
  </si>
  <si>
    <t>ESS-R-016</t>
  </si>
  <si>
    <t>1. Control de ejecución de los trabajos en obras de Telecomunicaciones Ferroviaria (GSM-R, fibra óptica, SDH, ...)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 (GSM-R, fibra óptica, SDH, ...)</t>
  </si>
  <si>
    <t>- Experiencia de al menos 3 años en Sistemas de Telecomunicaciones ferroviarias en lineas convencionales, incluyendo experiencia en certificaciones, apoyo y asistencia técnica a obra y gestión documental.</t>
  </si>
  <si>
    <r>
      <rPr>
        <sz val="11"/>
        <color rgb="FF1A4488"/>
        <rFont val="Poppins regular"/>
      </rPr>
      <t>SIMBOLO ERRONEO EN APARTADO 2.2.- OTROS REQUISITOS. ANTES DE EMPEZAR LA FRASE, HAY UN SIMBOLO "</t>
    </r>
    <r>
      <rPr>
        <b/>
        <sz val="11"/>
        <color rgb="FF1A4488"/>
        <rFont val="Poppins regular"/>
      </rPr>
      <t xml:space="preserve"> ' </t>
    </r>
    <r>
      <rPr>
        <sz val="11"/>
        <color rgb="FF1A4488"/>
        <rFont val="Poppins regular"/>
      </rPr>
      <t>" QUE HABRIA QUE QUITAR</t>
    </r>
  </si>
  <si>
    <t>ESS-R-017</t>
  </si>
  <si>
    <t>1. Control de ejecución de los trabajos en obras de Telecomunicaciones Ferroviaria
2. Apoyo al personal técnico en el seguimiento de los trabajos en obras de Telecomunicaciones Ferroviaria
3. Seguimiento cualitativo y cuantitativo y generación de informes mensuales para la implantación de obras de Telecomunicaciones Ferroviarias
4. Participación en pruebas y generación de documentación de puesta en servicio de obras de Telecomunicaciones Ferroviaria</t>
  </si>
  <si>
    <t>Sin titulacíon requerida</t>
  </si>
  <si>
    <t>- Experiencia ferroviaria en Sistemas de Telecomunicaciones de al menos 2 años en LAV
- Experiencia en certificaciones, apoyo y asistencia técnica a obra y gestión documental
- Experiencia en Programación (Java,…)</t>
  </si>
  <si>
    <t>ESS-R-018</t>
  </si>
  <si>
    <t>1. Control de ejecución de los trabajos en obras de Telecomunicaciones Ferroviarias (GSM-R)
2. Apoyo al personal técnico en el seguimiento de los trabajos en obras de Telecomunicaciones Ferroviarias
3. Seguimiento cualitativo y cuantitativo y generación de informes mensuales para la implantación de obras de Telecomunicaciones Ferroviarias
4. Participación en pruebas y generación de documentación de puesta en servicio de obras de Telecomunicaciones Ferroviarias</t>
  </si>
  <si>
    <t>- Experiencia de al menos 1 año en despliegues de Sistemas de Telecomunicaciones Móviles (GSM-R) en líneas convencionales de ferrocarril, incluyendo experiencia en inventariados de Sistemas de Telecomunicaciones, hormigonados y puestas a tierra, check-list y PPIs en fase de ejecución de obra civil y experiencia en certificaciones, apoyo y asistencia técnica a obra y gestión documental
- Conocimientos de Excel nivel avanzado
- Nivel medio/alto de Inglés</t>
  </si>
  <si>
    <t>ESS-R-019</t>
  </si>
  <si>
    <t>Técnico/a de Redacción de Proyectos de Telecomunicaciones Ferroviarias</t>
  </si>
  <si>
    <t>1. Redacción de Memoria y Anejos, Pliego y otros informes técnicos asociados a proyectos y/o diseños de Telecomunicaciones Ferroviarias
2. Elaboración de mediciones y presupuestos de las soluciones asociadas a proyectos y/o diseños de Telecomunicaciones Ferroviarias
3. Generación de los planos asociados a proyectos y/o diseños de Telecomunicaciones Ferroviarias
4. Realización de cálculos y/o simulaciones asociadas a proyectos y/o diseños de Telecomunicaciones Ferroviarias</t>
  </si>
  <si>
    <t>Titulación universitaria media en Ingeniería de Telecomunicaciones, Industrial o similar.</t>
  </si>
  <si>
    <t>- Experiencia de al menos 1 año en redacción de Proyectos de Sistemas de Telecomunicaciones, que incluya proyectos tanto nacionales como internacionales, y tanto en Proyectos de Sistemas de Telecomunicaciones Fijas (SDH, Telefonía, IP/MPLS, Peajes sin barreras, ...) como de Comunicaciones Móviles (GSM-R) . En este último caso deberá haberse utilizado herramientas de simulación radio: HTZ Communications y EKAHAU.
- Nivel medio/alto de Inglés</t>
  </si>
  <si>
    <t>ESS-R-020</t>
  </si>
  <si>
    <t>Técnico/a de Mantenimiento de sistemas de Telecomunicaciones Ferroviarias en líneas de A.V. y LC</t>
  </si>
  <si>
    <t>1. Seguimiento de actuaciones de mantenimiento y renovaciones en instalaciones de Telecomunicaciones Ferroviarias
2. Supervisión y seguimiento del Plan de Mantenimiento en instalaciones de Telecomunicaciones Ferroviarias
3. Asumir la responsabilidad de que las obras de Telecomunicaciones Ferroviarias se ejecuten conforme al proyecto, a las condiciones contractuales y a la normativa vigente
4. Gestionar las certificaciones, las incidencias contractuales y las relaciones con terceros en obras de Telecomunicaciones Ferroviarias</t>
  </si>
  <si>
    <t>- Experiencia en Sistemas de Telecomunicaciones (fibra óptica y FTTH ) de al menos 2 años
- Experiencia de al menos 1 año como Director de Obras ferroviarias de renovaciones de equipamiento en Sistemas de Telecomunicaciones en Líneas de Alta Velocidad (GSM-R, IP, SDH, …)</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</si>
  <si>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Y 4 ES FERROVIARIA</t>
    </r>
    <r>
      <rPr>
        <b/>
        <sz val="11"/>
        <color rgb="FF1A4488"/>
        <rFont val="Poppins regular"/>
      </rPr>
      <t>S</t>
    </r>
    <r>
      <rPr>
        <sz val="11"/>
        <color rgb="FF1A4488"/>
        <rFont val="Poppins regular"/>
      </rPr>
      <t xml:space="preserve"> Y EN LAS 2 Y 3 NO LLEVAN "S". TIENE QUE HABER UNIFORMIDAD</t>
    </r>
  </si>
  <si>
    <t>ESS-R-021</t>
  </si>
  <si>
    <t>Técnico/a de Supervisión de Sistemas de Telecomunicaciones Ferroviarios en líneas de A.V.</t>
  </si>
  <si>
    <t>1. Generación de documentación e informes de KPIs sobre los Sistemas de Telecomunicaciones Ferroviarios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</si>
  <si>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</si>
  <si>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t>- Experiencia de al menos 1 año en funciones de supervisión de Sistemas de Telecomunicaciones Ferroviarios
- Experiencia en Supervisión de sistema GSM-R en Líneas de Alta Velocidad
- Experiencia en KPIs (Indicadores de Calidad)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</si>
  <si>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</si>
  <si>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ESS-R-022</t>
  </si>
  <si>
    <t>Dirección de obras de telecomunicaciones ferroviarias</t>
  </si>
  <si>
    <t>1. Revisión y gestión de la documentación previa necesaria para el comienzo de obras de Telecomunicaciones Ferroviarias
2. Asumir la responsabilidad de que las obras de Telecomunicaciones Ferroviarias se ejecuten conforme al proyecto, a las condiciones contractuales y a la normativa vigente
3. Gestionar las certificaciones, las incidencias contractuales y las relaciones con terceros en obras de Telecomunicaciones Ferroviarias
4. Llevar a cabo la recepción de la obra de Telecomunicaciones Ferroviarias, realizando todas las gestiones asociadas a la misma</t>
  </si>
  <si>
    <t>- Experiencia en Sistemas de Telecomunicaciones de al menos 10 años, incluyendo sistemas de comunicaciones Móviles (GSM-R)
- Experiencia en dirección de obra ferroviaria en Sistemas de Telecomunicaciones en Líneas de Alta Velocidad de al menos 10 meses</t>
  </si>
  <si>
    <r>
      <rPr>
        <sz val="11"/>
        <color rgb="FF1A4488"/>
        <rFont val="Poppins regular"/>
      </rPr>
      <t>LA REFERENCIA DEL PUESTO QUE APARECE EN EL ANEXO ES ESS-R-021, CUANDO DEBERÍA SER ESS-R-022 DE ACUERDO AL CONTENIDO
EN EL APARTADO 1.14.- FUNCIONES ESPECÍFICAS (las 4 principales), EN LAS FUNCIONES 1, 2, 3 Y 4 TENDRÍA QUE PONER "TELECOMUNICACIONES FERROVIARIA</t>
    </r>
    <r>
      <rPr>
        <b/>
        <sz val="11"/>
        <color rgb="FF1A4488"/>
        <rFont val="Poppins regular"/>
      </rPr>
      <t>S</t>
    </r>
    <r>
      <rPr>
        <sz val="11"/>
        <color rgb="FF1A4488"/>
        <rFont val="Poppins regular"/>
      </rPr>
      <t>" NO EN SINGULAR. FALTA LA "S" FINAL DE FERROVIARIA</t>
    </r>
  </si>
  <si>
    <t>ESS-R-023</t>
  </si>
  <si>
    <t>Técnico/a de Supervisión de Sistemas de Telecomunicaciones Ferroviarias en líneas de A.V.</t>
  </si>
  <si>
    <t>1. Generación de documentación e informes de KPIs sobre los Sistemas de Telecomunicaciones Ferroviarias
2. Supervisión y gestión de alarmas de Telecomunicaciones y Sistemas en Instalaciones Ferroviarias
3. Formación de personal en sistemas de gestión de incidencia de Sistemas Ferroviarios
4. Seguimiento y gestión de incidencias en instalaciones de Telecomunicaciones Ferroviarias</t>
  </si>
  <si>
    <t>Titulación Universitaria Media en Ingeniería Industrial, Telecomunicaciones o similar.</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</si>
  <si>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LAS FUNCIONES 1, 2 Y 3 LLEVAN "S" Y EN LA 4 NO. TIENE QUE HABER UNIFORMIDAD</t>
    </r>
  </si>
  <si>
    <t>ESS-R-024</t>
  </si>
  <si>
    <t>Técnico/a de fibra óptica</t>
  </si>
  <si>
    <t>1. Revisión de proyectos constructivos y documentación preliminar de obras de Telecomunicaciones Ferroviarias
2. Recepción de materiales y análisis de procesos de ejecución de unidades de obra de Telecomunicaciones Ferroviarias
3. Seguimiento cualitativo y cuantitativo de obras de Telecomunicaciones Ferroviarias
4. Participación en pruebas y generación de documentación de puesta en servicio de obras de Telecomunicaciones Ferroviarias</t>
  </si>
  <si>
    <t>Titulación Universitaria media en Ingeniería de Telecomunicaciones, Industrial o similar</t>
  </si>
  <si>
    <t>- Experiencia de al menos 10 años en obras de instalaciones de Telecomunicaciones incluyendo TETRA, Wifi, Wimax, Radio Digital, Radares, Interferencias radioeléctricas,.
- Al menos 1,5 años de experiencia en obras de Sistemas de Telecomunicaciones ferroviarios en LAV o LC (Sistema GSM-R)
- Manejo de herramienta ACAD</t>
  </si>
  <si>
    <r>
      <rPr>
        <sz val="11"/>
        <color rgb="FF1A4488"/>
        <rFont val="Poppins regular"/>
      </rPr>
      <t>EN EL APARTADO 1.14.- FUNCIONES ESPECÍFICAS (las 4 principales), EN LAS FUNCIONES 2 Y 3 ES "TELECOMUNICACIONES FERROVIARIA</t>
    </r>
    <r>
      <rPr>
        <b/>
        <sz val="11"/>
        <color rgb="FF1A4488"/>
        <rFont val="Poppins regular"/>
      </rPr>
      <t>S</t>
    </r>
    <r>
      <rPr>
        <sz val="11"/>
        <color rgb="FF1A4488"/>
        <rFont val="Poppins regular"/>
      </rPr>
      <t>" Y EN LAS 1 Y 4 NO LLEVAN "S". FALTA LA "S" FINAL, TIENE QUE HABER UNIFORMIDAD</t>
    </r>
  </si>
  <si>
    <t>ESS-R-025</t>
  </si>
  <si>
    <t>1. Seguimiento de actuaciones de mantenimiento y renovaciones en instalaciones de Telecomunicaciones Ferroviarias
2. Elaboración de normativa de Ciberseguridad y Redes así como elaboración de manuales de procedimientos y scripts de automatizaciones en Python
3. Seguimiento del Plan de Mantenimiento en instalaciones de Telecomunicaciones Ferroviarias de A.V.
4. Auditorias técnicas de Ciberseguridad y redes en instalaciones de Telecomunicaciones Ferroviarias</t>
  </si>
  <si>
    <t>Titulación Universitaria Superior en Ingeniería de Telecomunicaciones.</t>
  </si>
  <si>
    <t>- Experiencia de al menos 2 años en Mantenimiento de Sistemas de Telecomunicaciones ferroviarias (GSM-R, IP, SDH, …), incluyendo tareas de renovaciones y/o supervisión de equipamiento, configuración de red IP-MPSL y Ciberseguridad en Sistemas de Telecomunicaciones en Líneas de Alta Velocidad.</t>
  </si>
  <si>
    <r>
      <t>TANTO EN EL EXCEL COMO EN ANEXO:
EN EL APARTADO 1.9.- DENOMINACIÓN PUESTO TIPO, DEBERÍA SER "TELECOMUNICACIONES FERROVIARIA</t>
    </r>
    <r>
      <rPr>
        <b/>
        <sz val="11"/>
        <color rgb="FF1A4488"/>
        <rFont val="Poppins regular"/>
      </rPr>
      <t>S</t>
    </r>
    <r>
      <rPr>
        <sz val="11"/>
        <color rgb="FF1A4488"/>
        <rFont val="Poppins regular"/>
      </rPr>
      <t>" EN VEZ DE "TELECOMUNICACIONES FERROVIARIA"
FERROVIARIA DEBERIA LLEVAR UNA "S" AL FINAL
LO MISMO OCURRE EN EL APARTADO 1.14.- FUNCIONES ESPECÍFICAS (las 4 principales), DONDE LA FUNCION 3 NO LLEVA "S" EN "TELECOMUNICACIONES FERROVIARIA</t>
    </r>
    <r>
      <rPr>
        <b/>
        <sz val="11"/>
        <color rgb="FF1A4488"/>
        <rFont val="Poppins regular"/>
      </rPr>
      <t>S</t>
    </r>
    <r>
      <rPr>
        <sz val="11"/>
        <color rgb="FF1A4488"/>
        <rFont val="Poppins regular"/>
      </rPr>
      <t>" Y LAS DEMÁS SÍ.</t>
    </r>
  </si>
  <si>
    <t>ESO-R-001</t>
  </si>
  <si>
    <t>G. ESPACIO AÉREO</t>
  </si>
  <si>
    <t>Técnico/a diseñador/a de procedimientos de vuelo (FPD)</t>
  </si>
  <si>
    <t>1. Diseño de procedimientos instrumentales de vuelo Convencional y para la navegación basada en prestaciones.
2. Diseño de cartas de minimos radar (ATCSMAC), cartas de aproximación o salidas Visuales (VAC) y análisis de Espacios Aéreos.
3. Validación de herramientas de apoyo al proceso de diseño de procedimientos instrumentales de vuelo.
4. Realización de estudios de incidencia operacional.</t>
  </si>
  <si>
    <t>- Ingeniería Técnica Aeronáutica
- Ingeniería Aeronáutica 
- Grados o Master similares.</t>
  </si>
  <si>
    <t>- Formación específica en diseño de procedimientos instrumentales de vuelo (IFPD) Convencional y basada en prestaciones.
- Más de 1 año de experiencia en las funciones especificadas.</t>
  </si>
  <si>
    <r>
      <rPr>
        <sz val="11"/>
        <color rgb="FF1A4488"/>
        <rFont val="Poppins regular"/>
      </rPr>
      <t>EN EL ANEXO, EN EL APARTADO 1.9.- DENOMINACION PUESTO TIPO, A "DISEÑADOR" LE FALTA EL "/a" TAL Y COMO ESTÁ EN ESTE EXCEL. TENDRÍA QUE SER ASÍ: "Técnico/a diseñador</t>
    </r>
    <r>
      <rPr>
        <b/>
        <sz val="11"/>
        <color rgb="FF1A4488"/>
        <rFont val="Poppins regular"/>
      </rPr>
      <t>/a</t>
    </r>
    <r>
      <rPr>
        <sz val="11"/>
        <color rgb="FF1A4488"/>
        <rFont val="Poppins regular"/>
      </rPr>
      <t xml:space="preserve"> de procedimientos de vuelo (FPD)"</t>
    </r>
  </si>
  <si>
    <t>ESO-R-002</t>
  </si>
  <si>
    <t>- Ingeniería Técnica Aeronáutica
- Ingeniería Aeronáutica
- Grados o Máster similares.</t>
  </si>
  <si>
    <r>
      <rPr>
        <sz val="11"/>
        <color rgb="FF1A4488"/>
        <rFont val="Poppins regular"/>
      </rPr>
      <t>EN EL APARTADO 1.13.- DESCRIPCIÓN PUESTO, EL NOMBRE DEL PUESTO TIENE UNA "A" MAYUSCULA CUANDO DEBERÍA SER MINÚSCULA: PONE Técnico/a diseñador</t>
    </r>
    <r>
      <rPr>
        <b/>
        <sz val="11"/>
        <color rgb="FF1A4488"/>
        <rFont val="Poppins regular"/>
      </rPr>
      <t xml:space="preserve">/A </t>
    </r>
    <r>
      <rPr>
        <sz val="11"/>
        <color rgb="FF1A4488"/>
        <rFont val="Poppins regular"/>
      </rPr>
      <t>Y ES Técnico/a diseñador</t>
    </r>
    <r>
      <rPr>
        <b/>
        <sz val="11"/>
        <color rgb="FF1A4488"/>
        <rFont val="Poppins regular"/>
      </rPr>
      <t>/a</t>
    </r>
  </si>
  <si>
    <t>ESO-R-003</t>
  </si>
  <si>
    <t>Técnico/a en diseño, análisis operacional y validación de escenarios de gestión del tráfico aéreo (ATM).</t>
  </si>
  <si>
    <t>1. Análisis operacional de escenarios para la gestión del tráfico aéreo y estudios de capacidad en el ámbito de la Navegación Aérea (aeropuerto lado aire)
2. Análisis, procesado y validación de datos e información aeronáutica (ej: meteorología, plan de vuelo, etc) y vigilancia aeronáutica (ej: Radar, ADS, MLAT) utilizando técnicas de Big Data y/o lenguajes de programación.
3. Automatización y optimización de procesos en el ámbito de la gestión del tráfico aéreo
4. Definición y análisis de procedimientos de control del tráfico aéreo en las dependencias en las que se presta este servicio (Torres de Control).</t>
  </si>
  <si>
    <t>- Experiencia en las funciones de al menos 1 año.</t>
  </si>
  <si>
    <r>
      <rPr>
        <sz val="11"/>
        <color rgb="FF1A4488"/>
        <rFont val="Poppins regular"/>
      </rPr>
      <t xml:space="preserve">EN EL ANEXO, EN EL APARTADO 1.14.- FUNCIONES ESPECÍFICAS (las 4 principales), HAY UNA ERRATA: 
2. ... información aeronáutica (ej: </t>
    </r>
    <r>
      <rPr>
        <b/>
        <sz val="11"/>
        <color rgb="FF1A4488"/>
        <rFont val="Poppins regular"/>
      </rPr>
      <t>meterología</t>
    </r>
    <r>
      <rPr>
        <sz val="11"/>
        <color rgb="FF1A4488"/>
        <rFont val="Poppins regular"/>
      </rPr>
      <t>, plan de ... ES "meteorología"</t>
    </r>
  </si>
  <si>
    <t>ESO-R-004</t>
  </si>
  <si>
    <t>Técnico/a de apoyo a la tramitación y autorización de actividades aéreas.</t>
  </si>
  <si>
    <t>1. Análisis de las solicitudes de realización de actividades aeronáuticas que puedan afectar al espacio aéreo controlado.
2. Tramitación de la autorización de solicitudes de realización de actividades aeronáuticas que puedan afectar al espacio aéreo controlado.
3. Aplicación de procedimientos de gestión y autorización de operaciones de Drones.
4. Coordinación de operaciones CIVIL/MILITAR.</t>
  </si>
  <si>
    <t>- Grado en gestión Aeronáutica
- Ingeniería Técnica Aeronáutica o similar.</t>
  </si>
  <si>
    <t>- Experiencia en 3 de las 4 funciones descritas en el punto 1.14 de al menos 1 año.</t>
  </si>
  <si>
    <t>ESO-R-005</t>
  </si>
  <si>
    <t>G. SEGURIDAD AÉREA</t>
  </si>
  <si>
    <t>Técnico/a de proyectos de navegación aérea</t>
  </si>
  <si>
    <t>1. Soporte al seguimiento y la elaboración del Plan de Rendimientos español asociado al marco europeo de rendimientos y tarificación.
2. Coordinación de los aspectos que lo requieran con los organismos responsables de la elaboración del Plan Nacional de Rendimientos (AESA, DGAC)
3. Elaboración de propuestas, informes, análisis o estudios relacionadas con el Plan Nacional de Rendimientos
4. Apoyo, participación y seguimiento de las actividades nacionales e internacionales relacionadas con el sistema europeo de rendimientos de los proveedores de servicios de navegación aérea</t>
  </si>
  <si>
    <t>- Grado o Master en Ingeniería Aeroespacial o equivalente. 
- Grado o Master en Ingeniería de Telecomunicaciones o equivalente
- Grado o Master en Gestión Aeronáutica o equivalente</t>
  </si>
  <si>
    <t>- Al menos 1 año de experiencia en análisis de rendimientos del SNA
- Al menos 5 años de experiencia en proyectos de navegación aérea.
- Al menos 5 años de experiencia global</t>
  </si>
  <si>
    <r>
      <rPr>
        <sz val="11"/>
        <color rgb="FF1A4488"/>
        <rFont val="Poppins regular"/>
      </rPr>
      <t xml:space="preserve">EN EL ANEXO, EN EL APARTADO 1.14.- FUNCIONES ESPECÍFICAS (las 4 principales) HAY QUE QUITAR LOS GUIONES "-" A LAS FUNCIONES, YA QUE NINGUN OTRO ANEXO LOS LLEVA
EN EL ANEXO, EN EL APARTADO 2.1. ‐ TITULACIÓN ACADÉMICA, HAY QUE CAMBIAR LA ERRATA DE LA SEGUNDA TITULACIÓN: "Grado o Master en Ingeniería de </t>
    </r>
    <r>
      <rPr>
        <b/>
        <sz val="11"/>
        <color rgb="FF1A4488"/>
        <rFont val="Poppins regular"/>
      </rPr>
      <t xml:space="preserve">Telecomunicacioens </t>
    </r>
    <r>
      <rPr>
        <sz val="11"/>
        <color rgb="FF1A4488"/>
        <rFont val="Poppins regular"/>
      </rPr>
      <t>o equivalente", YA QUE TELECOMUNICACIONES ESTÁ MAL ESCRITO</t>
    </r>
  </si>
  <si>
    <t>ESO-R-006</t>
  </si>
  <si>
    <t>Técnico/a en Despliegue del sistema U-Space</t>
  </si>
  <si>
    <t>1. Soporte para la definición de requisitos operativos y técnicos del Sistema U-space para la gestión automatizada de Drones y vehículos de Urban Air Mobility
2. Apoyo en actividades normativas y otras actuaciones relativas al desarrollo de servicios U-space.
3. Apoyo en actividades de iniciativa nacional de U-space para el posicionamiento del sistema
4. Participación en los diferentes Proyectos Europeos y nacionales relacionados con el U-Space y el Urban Air Mobility</t>
  </si>
  <si>
    <t>Grado o Master en Ingenieria Aeroespacial o equivalente.</t>
  </si>
  <si>
    <t>- Al menos 1 año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</si>
  <si>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
EN EL ANEXO, EN EL APARTADO 1.14.- FUNCIONES ESPECÍFICAS (las 4 principales) HAY QUE QUITAR LOS GUIONES "-" A LAS FUNCIONES, YA QUE NINGUN OTRO ANEXO LOS LLEVA
EN EL ANEXO, EN EL APARTADO 2.1. ‐ TITULACIÓN ACADÉMICA, HAY QUE QUITAR LOS TRES PUNTITOS "..." QUE PRECEDEN A LA TITULACIÓN, YA QUE NO APORTAN NADA Y NO QUEDAN BIEN</t>
    </r>
  </si>
  <si>
    <t>ESO-R-007</t>
  </si>
  <si>
    <t>Técnico/a en gestión de aeronaves no tripuladas</t>
  </si>
  <si>
    <t>Grado o Máster en Ingeniería Aeroespacial o equivalente</t>
  </si>
  <si>
    <t>- Al menos 2 años de experiencia global en actividades realcionadas con aeronaves no tripuladas
- Al menos 1 año de experiencia en el desarrollo e implantación del concepto U-Space.
- Valorable formación específica en aeronaves no tripuladas.
- Valorable el título de piloto de drones.</t>
  </si>
  <si>
    <r>
      <rPr>
        <sz val="11"/>
        <color rgb="FF1A4488"/>
        <rFont val="Poppins regular"/>
      </rPr>
      <t xml:space="preserve">EN EL ANEXO, EN EL APARTADO 1.14.- FUNCIONES ESPECÍFICAS (las 4 principales) HAY QUE QUITAR LOS GUIONES "-" A LAS FUNCIONES, YA QUE NINGUN OTRO ANEXO LOS LLEVA
EN EL ANEXO, EN EL APARTADO 1.14.- FUNCIONES ESPECÍFICAS (las 4 principales), HAY UNA ERRATA: 
4. ... nacionales </t>
    </r>
    <r>
      <rPr>
        <b/>
        <sz val="11"/>
        <color rgb="FF1A4488"/>
        <rFont val="Poppins regular"/>
      </rPr>
      <t xml:space="preserve">realcionados </t>
    </r>
    <r>
      <rPr>
        <sz val="11"/>
        <color rgb="FF1A4488"/>
        <rFont val="Poppins regular"/>
      </rPr>
      <t>con el U-Space ... ES "relacionados"</t>
    </r>
  </si>
  <si>
    <t>ESO-R-008</t>
  </si>
  <si>
    <t>Técnico/a en Monitorización del Sistema de navegación aérea</t>
  </si>
  <si>
    <t>1. Apoyo a los procesos estratégicos encaminados a la modernización de los servicios prestados por proveedores de servicios de navegación aérea, incluyendo el apoyo en los procesos de Gestión del Cambio
2. Apoyo en actividades relativas a la Transformación Cultural de proveedores de servicios de navegación aérea
3. Apoyo en actividades relacionadas con la Estrategia organizativa de proveedores de servicios de navegación aérea.
4. Apoyo en el seguimiento de la planificación de actividades encaminadas al cumplimiento de los planes y programas que conforman la estrategia de los proveedores de servicios de navegación aérea</t>
  </si>
  <si>
    <t>- Al menos 1 año de experiencia en la definición y seguimiento de las estrategias de navegación aérea
- Al menos 1 año de experiencia en el análisis de los procesos para la transformación de organizaciones de servicios de navegación aérea.
- Valorable formación específica en análisis de datos.</t>
  </si>
  <si>
    <r>
      <rPr>
        <sz val="11"/>
        <color rgb="FF1A4488"/>
        <rFont val="Poppins regular"/>
      </rPr>
      <t xml:space="preserve">EN EL ANEXO, EN EL APARTADO 1.14.- FUNCIONES ESPECÍFICAS (las 4 principales), HAY VARIAS ERRATAS: 
1. ... modernización de los </t>
    </r>
    <r>
      <rPr>
        <b/>
        <sz val="11"/>
        <color rgb="FF1A4488"/>
        <rFont val="Poppins regular"/>
      </rPr>
      <t xml:space="preserve">servicos </t>
    </r>
    <r>
      <rPr>
        <sz val="11"/>
        <color rgb="FF1A4488"/>
        <rFont val="Poppins regular"/>
      </rPr>
      <t xml:space="preserve">prestados ... ES "servicios"
3. ... actividades </t>
    </r>
    <r>
      <rPr>
        <b/>
        <sz val="11"/>
        <color rgb="FF1A4488"/>
        <rFont val="Poppins regular"/>
      </rPr>
      <t xml:space="preserve">realacionadas </t>
    </r>
    <r>
      <rPr>
        <sz val="11"/>
        <color rgb="FF1A4488"/>
        <rFont val="Poppins regular"/>
      </rPr>
      <t xml:space="preserve">con la </t>
    </r>
    <r>
      <rPr>
        <b/>
        <sz val="11"/>
        <color rgb="FF1A4488"/>
        <rFont val="Poppins regular"/>
      </rPr>
      <t xml:space="preserve">Estratégia </t>
    </r>
    <r>
      <rPr>
        <sz val="11"/>
        <color rgb="FF1A4488"/>
        <rFont val="Poppins regular"/>
      </rPr>
      <t xml:space="preserve">organizativa de proveedores de </t>
    </r>
    <r>
      <rPr>
        <b/>
        <sz val="11"/>
        <color rgb="FF1A4488"/>
        <rFont val="Poppins regular"/>
      </rPr>
      <t xml:space="preserve">servicoso </t>
    </r>
    <r>
      <rPr>
        <sz val="11"/>
        <color rgb="FF1A4488"/>
        <rFont val="Poppins regular"/>
      </rPr>
      <t>de navegación ... SON "relacionadas", "Estrategia" Y "servicios"</t>
    </r>
  </si>
  <si>
    <t>ESO-R-010</t>
  </si>
  <si>
    <t>Técnico/a en Sistemas de Información Aeronáutica</t>
  </si>
  <si>
    <t>1. Soporte a la creación y modificación de cartas aeronáuticas
2. Soporte a la carga, publicación y actualización de información aeronáutica
3. Apoyo a la actualización de datos cartográficos
4. Participación en el proceso de actualización y difusión de la información aeronáutica</t>
  </si>
  <si>
    <t>- Grado o Máster en Ingenieria Aeroespacial
- Grado o Máster en Arquitectura 
- Grado o Máster en Cartografia y Geodesia o equivalente.</t>
  </si>
  <si>
    <t>- Al menos 1 año de experiencia global en actividades relacionadas con la publicación de información aeronáutica
- Al menos 1 año de experiencia en la actualización y publicación de cartas aeronáuticas
- Valorable formación en CAD, GIS y sistemas de información geográfica</t>
  </si>
  <si>
    <r>
      <t xml:space="preserve">EN EL ANEXO, EN EL APARTADO 1.14.- FUNCIONES ESPECÍFICAS (las 4 principales), HAY VARIAS ERRATAS: 
"3. Apoyo a la </t>
    </r>
    <r>
      <rPr>
        <b/>
        <sz val="11"/>
        <color rgb="FF1A4488"/>
        <rFont val="Poppins regular"/>
      </rPr>
      <t xml:space="preserve">actuaización </t>
    </r>
    <r>
      <rPr>
        <sz val="11"/>
        <color rgb="FF1A4488"/>
        <rFont val="Poppins regular"/>
      </rPr>
      <t xml:space="preserve">de ... ES "actualización" 
"4. </t>
    </r>
    <r>
      <rPr>
        <b/>
        <sz val="11"/>
        <color rgb="FF1A4488"/>
        <rFont val="Poppins regular"/>
      </rPr>
      <t xml:space="preserve">Particiapción </t>
    </r>
    <r>
      <rPr>
        <sz val="11"/>
        <color rgb="FF1A4488"/>
        <rFont val="Poppins regular"/>
      </rPr>
      <t xml:space="preserve">en el proceso..." ES "Participación"
EN EL ANEXO, EN EL APARTADO 1.14.- FUNCIONES ESPECÍFICAS (las 4 principales) HAY QUE QUITAR LOS GUIONES "-" A LAS FUNCIONES, YA QUE NINGUN OTRO ANEXO LOS LLEVA
EN EL ANEXO, EN EL APARTADO 2.2.‐OTROS REQUISITOS, HAY UNA ERRATA EN LA PRIMERA LINEA: "... en actividades </t>
    </r>
    <r>
      <rPr>
        <b/>
        <sz val="11"/>
        <color rgb="FF1A4488"/>
        <rFont val="Poppins regular"/>
      </rPr>
      <t xml:space="preserve">realcionadas </t>
    </r>
    <r>
      <rPr>
        <sz val="11"/>
        <color rgb="FF1A4488"/>
        <rFont val="Poppins regular"/>
      </rPr>
      <t>con la publicación ... ES "relacionadas"</t>
    </r>
  </si>
  <si>
    <t>ESO-R-011</t>
  </si>
  <si>
    <t>Técnico/a de simulaciones radioeléctricas CNS.</t>
  </si>
  <si>
    <t>1. Ubicación en plano de equipos CNS y obstáculos.
2. Análisis de servidumbres radioeléctricas de equipos CNS.
3. Simulación radioeléctrica mediante herramientas SW.
4. Revisión de resultados y del informe de afección radioeléctrica.</t>
  </si>
  <si>
    <t>Grado en Ingeniería Aeroespacial o similar</t>
  </si>
  <si>
    <t>- Más de 1 año de experiencia en análisis y simulación radioeléctrica de equipos CNS.</t>
  </si>
  <si>
    <t>ORGANIZACIÓN Y RECURSOS</t>
  </si>
  <si>
    <t>OEF-R-001</t>
  </si>
  <si>
    <t>G. RIESGOS, SEGUROS Y OPERACIONES INTERNACIONALES</t>
  </si>
  <si>
    <t>Técnico/a Seguros</t>
  </si>
  <si>
    <t>1. Contratación y gestión de las pólizas de salud para empleados y expatriados
2. Detección y valoración de costes y riesgos corporativos para nuevos proyectos
3. Contratación y gestión de pólizas de Responsabilidad Civil Patrimoniales
4. Interlocución con intermediarios y aseguradoras</t>
  </si>
  <si>
    <t>Grado en Economía</t>
  </si>
  <si>
    <t>- Master en Ciencias Actuariales y Financieras. 
- Entre 0 y 2 años de experiencia.
- Experiencia en gestión de pólizas de seguros de Responsabilidad Civil o Personales.
- Conocimiento avanzado de las herramientas de Office de Microsoft: Excel, Word y Power Point.</t>
  </si>
  <si>
    <r>
      <t>ENTENDEMOS QUE EL APARTADO 1.9. DENOMINACIÓN PUESTO TIPO DEBERIA SER  "Técnic</t>
    </r>
    <r>
      <rPr>
        <b/>
        <sz val="11"/>
        <color rgb="FF1A4488"/>
        <rFont val="Poppins regular"/>
      </rPr>
      <t>o/a</t>
    </r>
    <r>
      <rPr>
        <sz val="11"/>
        <color rgb="FF1A4488"/>
        <rFont val="Poppins regular"/>
      </rPr>
      <t xml:space="preserve"> Seguros"
EN EL ANEXO, EN EL APARTADO 1.14.- FUNCIONES ESPECÍFICAS (las 4 principales) HAY QUE QUITAR LOS GUIONES "-" A LAS FUNCIONES, YA QUE NINGUN OTRO ANEXO LOS LLEVA</t>
    </r>
  </si>
  <si>
    <t>OPA-R-001</t>
  </si>
  <si>
    <t>SUBD. ADMINISTRACIÓN, RELACIONES LABORALES Y SEGURIDAD</t>
  </si>
  <si>
    <t>G. ADMINISTRACIÓN DE PERSONAL Y RELACIONES LABORALES</t>
  </si>
  <si>
    <t>Técnico/a de Relaciones Laborales y Administración de Personal</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</si>
  <si>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</si>
  <si>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Licenciatura en Derecho o Grado en Derecho o Grado en Relaciones Laborales.</t>
  </si>
  <si>
    <t>- Conocimientos básicos de SAP.
- Al menos 3 años de experiencia en materia jurídico laboral</t>
  </si>
  <si>
    <t>EN EL ANEXO, EN LOS APARTADOS 4.1 Y 4.2 DE VINCULACION O NO VINCULACIÓN, REVISAR SI EL TEXTO SE VE CORRECTAMENTE, PORQUE LOS INICIOS DE FRASE SE VEN MAL</t>
  </si>
  <si>
    <t>OPT-R-001</t>
  </si>
  <si>
    <t>SUBD. FORMACIÓN Y GESTIÓN DEL TALENTO</t>
  </si>
  <si>
    <t>G. DESARROLLO DEL TALENTO</t>
  </si>
  <si>
    <t>Técnico/a de Organización y Compensación.</t>
  </si>
  <si>
    <t>1. Coordinación, preparación y tramitación de complementos y conceptos salariales, así como revisión mensual de vencimientos y renovaciones de los mismos, dando respuesta a las consultas de las personas trabajadoras en materia de compensación y organización.
2. Actualización de bandas salariales internas y elaboración de estudios retributivos de incorporación, retención, reconocimiento y posicionamiento respecto a grupos de referencia, así como preparación de reportes de seguimiento.
3. Participación en los procesos estratégicos de Gestión del Talento: Evaluación del Desempeño y Gestión por Objetivos (GpO): elaboración del glosario de comunicación de objetivos, participación en el proceso de comunicación de objetivos, preparación de los ficheros de evaluación, cálculo de la Retribución Variable (RV) y preparación de reportes de seguimiento durante ambos procesos.
4. Tramitación y seguimiento de cambios organizativos. Actualización de organigramas y descripción de puestos de trabajo (mapa de puestos).</t>
  </si>
  <si>
    <t>Licenciatura o Grado en Psicología</t>
  </si>
  <si>
    <t>- Formación en Recursos Humanos.
- Al menos 5 años de experiencia en el área de RRHH. 
- Al menos 3 años de experiencia específica en el área de compensación, organización y desarrollo.
- Nivel usuario habitual de SAP HR, Excel y Power BI.</t>
  </si>
  <si>
    <r>
      <rPr>
        <sz val="11"/>
        <color rgb="FF1A4488"/>
        <rFont val="Poppins regular"/>
      </rPr>
      <t xml:space="preserve">SIMBOLO ERRONEO EN APARTADO 2.2.- OTROS REQUISITOS. ANTES DE EMPEZAR LA FRASE DEL SEGUNDO REQUISITO "Al menos 5 años de experiencia..." , HAY UN SIMBOLO " </t>
    </r>
    <r>
      <rPr>
        <b/>
        <sz val="11"/>
        <color rgb="FF1A4488"/>
        <rFont val="Poppins regular"/>
      </rPr>
      <t>'</t>
    </r>
    <r>
      <rPr>
        <sz val="11"/>
        <color rgb="FF1A4488"/>
        <rFont val="Poppins regular"/>
      </rPr>
      <t xml:space="preserve"> " QUE HABRIA QUE QUITAR
EN EL ANEXO, EN LOS APARTADOS 4.1 Y 4.2 DE VINCULACION O NO VINCULACIÓN, REVISAR SI EL TEXTO SE VE CORRECTAMENTE, PORQUE LOS INICIOS DE FRASE SE VEN MAL</t>
    </r>
  </si>
  <si>
    <t>OPS-R-001</t>
  </si>
  <si>
    <t>SUBD.SERV.GENERALES Y GLOBAL MOBILITY</t>
  </si>
  <si>
    <t>G. INTERNACIONAL Y GLOBAL MOBILITY</t>
  </si>
  <si>
    <t>Técnico/a de Compensación Internacional</t>
  </si>
  <si>
    <t>1. Contratación internacional: Cálculo, comunicación de condiciones económicas y estimación/ seguimiento de costes de nuevas incorporaciones de perfiles internacionales locales. Estudios de retención, reconocimiento y posicionamiento respecto a grupos de referencia, así como preparación de reportes de seguimiento, de personal internacional.
2. Cálculo y preparación de condiciones de desplazamiento internacional. Actualización de condiciones en base a información interna y externa (referencias de multiplicador, alojamientos, vuelos, colegios, etc., por destino).Preparación de las herramientas de evaluación y cálculo de la revisión salarial ordinaria en los diferentes países con personal local (países en varios continentes).
3. Participación en los procesos estratégicos de Gestión del Talento a nivel internacional y evaluación del Desarrollo (EdD) y de Gestión por Objetivos (GpO). Elaboración de las fichas de comunicación de objetivos, seguimiento y reportes durante los procesos, preparación de plantillas para el proceso de evaluación de objetivos y cálculo de la retribución variable correspondiente.
4. Participación en análisis y diseño de propuestas nuevas políticas salariales internacionales.</t>
  </si>
  <si>
    <t>Licenciatura o Grado en Psicología o ADE y Master oficial</t>
  </si>
  <si>
    <t>- Máster en Recursos Humanos o Psicología del Trabajo.
- Formación en Auditoría salarial y Registro Retributivo 
- Al menos 5 años de experiencia en el área de RRHH. 
- Al menos 4 años de experiencia en funciones de RRHH vinculadas salarios y estructuras salariales
- Al menos 1 año de experiencia específica en el área de compensación internacional.
- Nivel usuario habitual de ERPs de gestión de personal y Excel.
- Nivel de inglés como mínimo - B2.2</t>
  </si>
  <si>
    <t>XLN-R-001</t>
  </si>
  <si>
    <t>SECRETARÍA GENERAL</t>
  </si>
  <si>
    <t>SUBD.  ASESORÍA JURÍDICA NACIONAL Y ANÁLISIS NORMATIVO</t>
  </si>
  <si>
    <t>Técnico/a Jurídico</t>
  </si>
  <si>
    <t>16. Secretaría General</t>
  </si>
  <si>
    <t>1. Asesoramiento integral de la empresa en las operaciones de su tráfico jurídico habitual. Asesoramiento a la Secretaría del Consejo de Administración. Asesoramiento jurídico en materia de contratación pública.
2. Redacción y revisión de contratos civiles, mercantiles y administrativos.
3. Defensa jurídica de la sociedad tanto en via administrativa, como judicial. Negociación de acuerdos transaccionales.
4. Tramitación de expedientes, recursos y reclamaciones ante distintos organismos de la Administración General del Estado.</t>
  </si>
  <si>
    <t xml:space="preserve">Licenciatura en Derecho o Grado en Derecho y Máster de acceso a la Abogacía.  </t>
  </si>
  <si>
    <t>- Máster en Asesoría de empresas 
- Estar colegiado como abogado.
- Experiencia de al menos 3 años en despacho de abogados o departamento legal de empresa
- Sólidos conocimientos de derecho administrativo
- Experiencia en departamentos legales de entidades del sector público
- Nivel de Ingles B2
- Conocimiento avanzado de herramientas informáticas, especialmente paquete MS Office</t>
  </si>
  <si>
    <r>
      <rPr>
        <sz val="11"/>
        <color rgb="FF1A4488"/>
        <rFont val="Poppins regular"/>
      </rPr>
      <t xml:space="preserve">EN EL ANEXO, EN EL APARTADO 1.14.- FUNCIONES ESPECÍFICAS (las 4 principales), HAY VARIAS ERRATAS: 
1. ... Asesoramiento a la </t>
    </r>
    <r>
      <rPr>
        <b/>
        <sz val="11"/>
        <color rgb="FF1A4488"/>
        <rFont val="Poppins regular"/>
      </rPr>
      <t xml:space="preserve">Secretraria </t>
    </r>
    <r>
      <rPr>
        <sz val="11"/>
        <color rgb="FF1A4488"/>
        <rFont val="Poppins regular"/>
      </rPr>
      <t xml:space="preserve">del Consejo... ES "Secretaría"
4. ... organismos de la </t>
    </r>
    <r>
      <rPr>
        <b/>
        <sz val="11"/>
        <color rgb="FF1A4488"/>
        <rFont val="Poppins regular"/>
      </rPr>
      <t xml:space="preserve">Adminitración </t>
    </r>
    <r>
      <rPr>
        <sz val="11"/>
        <color rgb="FF1A4488"/>
        <rFont val="Poppins regular"/>
      </rPr>
      <t xml:space="preserve">General... ES "Administración"
EN EL ANEXO, EN EL APARTADO 2.1. ‐ TITULACIÓN ACADÉMICA, HABRÍA QUE PONER EN MAYUSCULAS EL TIPO DE FORMACIÓN, COMO EN LOS DEMÁS ANEXOS: "Licenciatura en Derecho o </t>
    </r>
    <r>
      <rPr>
        <b/>
        <sz val="11"/>
        <color rgb="FF1A4488"/>
        <rFont val="Poppins regular"/>
      </rPr>
      <t>g</t>
    </r>
    <r>
      <rPr>
        <sz val="11"/>
        <color rgb="FF1A4488"/>
        <rFont val="Poppins regular"/>
      </rPr>
      <t xml:space="preserve">rado en </t>
    </r>
    <r>
      <rPr>
        <b/>
        <sz val="11"/>
        <color rgb="FF1A4488"/>
        <rFont val="Poppins regular"/>
      </rPr>
      <t>d</t>
    </r>
    <r>
      <rPr>
        <sz val="11"/>
        <color rgb="FF1A4488"/>
        <rFont val="Poppins regular"/>
      </rPr>
      <t xml:space="preserve">erecho y </t>
    </r>
    <r>
      <rPr>
        <b/>
        <sz val="11"/>
        <color rgb="FF1A4488"/>
        <rFont val="Poppins regular"/>
      </rPr>
      <t>m</t>
    </r>
    <r>
      <rPr>
        <sz val="11"/>
        <color rgb="FF1A4488"/>
        <rFont val="Poppins regular"/>
      </rPr>
      <t>aster de acceso a la Abogacía"
EN EL ANEXO, EN LOS APARTADOS 4.1 Y 4.2 DE VINCULACION O NO VINCULACIÓN, REVISAR SI EL TEXTO SE VE CORRECTAMENTE, PORQUE LOS INICIOS DE FRASE SE VEN MAL</t>
    </r>
  </si>
  <si>
    <t>ECS-R-023</t>
  </si>
  <si>
    <t>1. Instalación y configuración de hardware, software y conectividad de redes para la adecuación de los puestos de los usuarios.
2. Atención presencial y remota de consultas e incidencias (N1 y N2) en el Ministerio de Igualdad. Gestión, diagnóstico y seguimiento de incidencias.
3. Soporte y resolución de incidencias de comunicaciones asociadas a los dispositivos móviles o de voz fija.
4. Actualización y mantenimiento del inventario de activos.</t>
  </si>
  <si>
    <t>FP Informática o Conocimientos equivalentes equiparados por la empresa y/o experiencia consolidada en el ejercicio de la actividad profesional en la empresa y reconocida por ésta.</t>
  </si>
  <si>
    <t>1. Experiencia de más de 5 años realizando tareas de soporte TIC a usuarios y actualizando cuentas de usuario de Active Directory.
2. Experiencia de al menos 1 año trabajando con herramientas de gestión de incidencias (BMC Remedy, EasyVista e iTOP). 
3. Experiencia de al menos 1 año en la resolución de incidencias de dispositivos móviles con sistemas operativos IOS, Android y de comunicaciones.
4. Experiencia de al menos 1 año administrando la plataforma videoconferencia Zoom.
5. Experiencia de al menos 1 año trabajando en la resolución de incidencias N1 y N2 (presencial y remoto) en el Ministerio de Igualdad.</t>
  </si>
  <si>
    <r>
      <t>EN EL ANEXO Y EN EL EXCEL, EN EL APARTADO DE 1.11 CATEGORÍA DE ENCUADRE, HABRÍA QUE PONER UN PUNTO "</t>
    </r>
    <r>
      <rPr>
        <b/>
        <sz val="11"/>
        <color rgb="FF1A4488"/>
        <rFont val="Poppins regular"/>
      </rPr>
      <t>.</t>
    </r>
    <r>
      <rPr>
        <sz val="11"/>
        <color rgb="FF1A4488"/>
        <rFont val="Poppins regular"/>
      </rPr>
      <t>" TRAS EL NÚMERO, COMO EN TODOS LOS ANEXOS: "19</t>
    </r>
    <r>
      <rPr>
        <b/>
        <sz val="11"/>
        <color rgb="FF1A4488"/>
        <rFont val="Poppins regular"/>
      </rPr>
      <t xml:space="preserve">. </t>
    </r>
    <r>
      <rPr>
        <sz val="11"/>
        <color rgb="FF1A4488"/>
        <rFont val="Poppins regular"/>
      </rPr>
      <t>Gestión técnica y administrativa"
EN EL ANEXO, EN EL APARTADO 1.14.- FUNCIONES ESPECÍFICAS (las 4 principales), LAS FUNCIONES VAN CON UN PUNTO "</t>
    </r>
    <r>
      <rPr>
        <b/>
        <sz val="11"/>
        <color rgb="FF1A4488"/>
        <rFont val="Poppins regular"/>
      </rPr>
      <t>.</t>
    </r>
    <r>
      <rPr>
        <sz val="11"/>
        <color rgb="FF1A4488"/>
        <rFont val="Poppins regular"/>
      </rPr>
      <t xml:space="preserve">" NO CON GUIÓN "-", COMO EN TODOS LOS ANEXOS: 1. 2. 3. 4.
</t>
    </r>
  </si>
  <si>
    <t>- La fecha a considerar para la valoración de los méritos será la fecha de finalización del plazo de presentación de solicitudes (31/07/2023).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01/08/2018 deberá indicar esta fecha en la columna "Fecha desde", dado que solo se valorarán los últimos 5 años. 
- En caso de que la persona mantenga vinculación laboral a fecha de finalización de plazo de solicitudes (31/07/2023), deberá indicar ésta como fecha en la columna "Fecha hasta", dado que solo se valorarán las fechas comprendidas en el rango de 5 años.</t>
  </si>
  <si>
    <t>de 2023.</t>
  </si>
  <si>
    <r>
      <rPr>
        <b/>
        <sz val="12"/>
        <color rgb="FF1A4488"/>
        <rFont val="Poppins regular"/>
      </rPr>
      <t xml:space="preserve">DECLARO BAJO MI RESPONSABILIDAD:
</t>
    </r>
    <r>
      <rPr>
        <sz val="12"/>
        <color rgb="FF1A4488"/>
        <rFont val="Poppins regular"/>
      </rPr>
      <t>Que cumplo con los requisitos exigidos de la convocatoria publicada el 11 de julio de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</si>
</sst>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9"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1"/>
      <name val="Calibri"/>
      <family val="2"/>
      <scheme val="minor"/>
    </font>
    <font>
      <sz val="11"/>
      <color theme="0"/>
      <name val="Calibri"/>
      <family val="2"/>
      <scheme val="minor"/>
    </font>
    <font>
      <b/>
      <sz val="11"/>
      <color theme="1"/>
      <name val="Calibri"/>
      <scheme val="minor"/>
    </font>
    <font>
      <b/>
      <sz val="11"/>
      <color theme="0"/>
      <name val="Calibri"/>
      <scheme val="minor"/>
    </font>
    <font>
      <sz val="11"/>
      <color rgb="FF1A4488"/>
      <name val="Poppins regular"/>
    </font>
    <font>
      <b/>
      <sz val="11"/>
      <color rgb="FF1A4488"/>
      <name val="Poppins regular"/>
    </font>
  </fonts>
  <fills count="15">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5" tint="0.79998168889431442"/>
        <bgColor indexed="64"/>
      </patternFill>
    </fill>
    <fill>
      <patternFill patternType="solid">
        <fgColor theme="1" tint="0.79998168889431442"/>
        <bgColor indexed="64"/>
      </patternFill>
    </fill>
    <fill>
      <patternFill patternType="solid">
        <fgColor theme="4"/>
        <bgColor indexed="64"/>
      </patternFill>
    </fill>
    <fill>
      <patternFill patternType="solid">
        <fgColor theme="1"/>
        <bgColor indexed="64"/>
      </patternFill>
    </fill>
    <fill>
      <patternFill patternType="solid">
        <fgColor rgb="FF92D050"/>
        <bgColor indexed="64"/>
      </patternFill>
    </fill>
    <fill>
      <patternFill patternType="solid">
        <fgColor theme="1"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196">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4"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4" fillId="2" borderId="0" xfId="0" applyFont="1" applyFill="1" applyAlignment="1">
      <alignment vertical="center" wrapText="1"/>
    </xf>
    <xf numFmtId="0" fontId="4" fillId="2" borderId="0" xfId="0" applyFont="1" applyFill="1" applyAlignment="1">
      <alignment wrapText="1"/>
    </xf>
    <xf numFmtId="0" fontId="13" fillId="2" borderId="0" xfId="0" applyFont="1" applyFill="1" applyAlignment="1">
      <alignment horizontal="left" wrapText="1"/>
    </xf>
    <xf numFmtId="0" fontId="18" fillId="0" borderId="0" xfId="2" applyFont="1" applyFill="1" applyBorder="1" applyAlignment="1" applyProtection="1">
      <alignment horizontal="left" vertical="top"/>
      <protection locked="0"/>
    </xf>
    <xf numFmtId="0" fontId="22" fillId="4" borderId="10" xfId="0" applyFont="1" applyFill="1" applyBorder="1" applyAlignment="1">
      <alignment horizontal="center" vertical="center" wrapText="1"/>
    </xf>
    <xf numFmtId="0" fontId="23" fillId="4" borderId="7" xfId="0" applyFont="1" applyFill="1" applyBorder="1" applyAlignment="1" applyProtection="1">
      <alignment horizontal="center" vertical="center"/>
      <protection hidden="1"/>
    </xf>
    <xf numFmtId="164" fontId="23" fillId="4" borderId="10" xfId="0" applyNumberFormat="1" applyFont="1" applyFill="1" applyBorder="1" applyAlignment="1" applyProtection="1">
      <alignment horizontal="center" vertical="center" wrapText="1"/>
      <protection hidden="1"/>
    </xf>
    <xf numFmtId="0" fontId="13" fillId="2" borderId="0" xfId="0" applyFont="1" applyFill="1" applyAlignment="1">
      <alignment horizontal="center" vertical="center" wrapText="1"/>
    </xf>
    <xf numFmtId="14" fontId="25" fillId="0" borderId="7" xfId="0" applyNumberFormat="1" applyFont="1" applyBorder="1" applyAlignment="1" applyProtection="1">
      <alignment horizontal="center" vertical="center" wrapText="1"/>
      <protection locked="0"/>
    </xf>
    <xf numFmtId="2" fontId="30" fillId="0" borderId="15" xfId="0" applyNumberFormat="1" applyFont="1" applyBorder="1" applyAlignment="1" applyProtection="1">
      <alignment horizontal="center" vertical="center" wrapText="1"/>
      <protection locked="0"/>
    </xf>
    <xf numFmtId="0" fontId="9" fillId="7" borderId="0" xfId="0" applyFont="1" applyFill="1" applyAlignment="1">
      <alignment wrapText="1"/>
    </xf>
    <xf numFmtId="0" fontId="4" fillId="0" borderId="17"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lignment horizontal="left" vertical="top"/>
    </xf>
    <xf numFmtId="0" fontId="4" fillId="0" borderId="21" xfId="0" applyFont="1" applyBorder="1" applyAlignment="1">
      <alignment horizontal="left" vertical="top"/>
    </xf>
    <xf numFmtId="0" fontId="11" fillId="3" borderId="35" xfId="0" applyFont="1" applyFill="1" applyBorder="1" applyAlignment="1">
      <alignment vertical="center" wrapText="1"/>
    </xf>
    <xf numFmtId="1" fontId="10" fillId="3" borderId="36" xfId="0" applyNumberFormat="1" applyFont="1" applyFill="1" applyBorder="1" applyAlignment="1">
      <alignment horizontal="center" vertical="center" shrinkToFit="1"/>
    </xf>
    <xf numFmtId="0" fontId="22" fillId="4" borderId="29" xfId="0" applyFont="1" applyFill="1" applyBorder="1" applyAlignment="1">
      <alignment horizontal="center" vertical="center" wrapText="1"/>
    </xf>
    <xf numFmtId="0" fontId="22" fillId="4" borderId="25" xfId="0" applyFont="1" applyFill="1" applyBorder="1" applyAlignment="1">
      <alignment horizontal="center" vertical="center" wrapText="1"/>
    </xf>
    <xf numFmtId="164" fontId="10" fillId="4" borderId="25"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lignment horizontal="center" vertical="center" shrinkToFit="1"/>
    </xf>
    <xf numFmtId="164" fontId="7" fillId="4" borderId="37" xfId="0" applyNumberFormat="1" applyFont="1" applyFill="1" applyBorder="1" applyAlignment="1" applyProtection="1">
      <alignment horizontal="center" vertical="center" wrapText="1"/>
      <protection hidden="1"/>
    </xf>
    <xf numFmtId="1" fontId="10" fillId="3" borderId="38" xfId="0" applyNumberFormat="1" applyFont="1" applyFill="1" applyBorder="1" applyAlignment="1" applyProtection="1">
      <alignment horizontal="center" vertical="center" shrinkToFit="1"/>
      <protection hidden="1"/>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20" xfId="0" applyFont="1" applyFill="1" applyBorder="1"/>
    <xf numFmtId="0" fontId="27" fillId="2" borderId="0" xfId="0" applyFont="1" applyFill="1" applyAlignment="1">
      <alignment horizontal="right" vertical="center" wrapText="1"/>
    </xf>
    <xf numFmtId="0" fontId="27" fillId="2" borderId="0" xfId="0" applyFont="1" applyFill="1" applyAlignment="1">
      <alignment horizontal="left" vertical="center" wrapText="1"/>
    </xf>
    <xf numFmtId="0" fontId="9" fillId="6" borderId="0" xfId="0" applyFont="1" applyFill="1" applyAlignment="1" applyProtection="1">
      <alignment wrapText="1"/>
      <protection locked="0"/>
    </xf>
    <xf numFmtId="0" fontId="14" fillId="2" borderId="21" xfId="0" applyFont="1" applyFill="1" applyBorder="1" applyAlignment="1">
      <alignment vertical="center" wrapText="1"/>
    </xf>
    <xf numFmtId="0" fontId="4" fillId="2" borderId="20" xfId="0" applyFont="1" applyFill="1" applyBorder="1" applyAlignment="1">
      <alignment wrapText="1"/>
    </xf>
    <xf numFmtId="0" fontId="15" fillId="2" borderId="0" xfId="0" applyFont="1" applyFill="1"/>
    <xf numFmtId="0" fontId="4" fillId="2" borderId="21" xfId="0" applyFont="1" applyFill="1" applyBorder="1"/>
    <xf numFmtId="0" fontId="28" fillId="2" borderId="0" xfId="0" applyFont="1" applyFill="1" applyAlignment="1">
      <alignment horizontal="right" vertical="center"/>
    </xf>
    <xf numFmtId="0" fontId="28" fillId="2" borderId="0" xfId="0" applyFont="1" applyFill="1" applyAlignment="1">
      <alignment vertical="center"/>
    </xf>
    <xf numFmtId="0" fontId="28" fillId="2" borderId="0" xfId="0" applyFont="1" applyFill="1" applyAlignment="1">
      <alignment horizontal="center" vertical="center"/>
    </xf>
    <xf numFmtId="0" fontId="16" fillId="0" borderId="0" xfId="0" applyFont="1"/>
    <xf numFmtId="0" fontId="15" fillId="2" borderId="0" xfId="0" applyFont="1" applyFill="1" applyAlignment="1">
      <alignment horizontal="left"/>
    </xf>
    <xf numFmtId="0" fontId="26" fillId="2" borderId="0" xfId="0" applyFont="1" applyFill="1" applyAlignment="1">
      <alignment vertical="center"/>
    </xf>
    <xf numFmtId="0" fontId="27" fillId="2" borderId="0" xfId="0" applyFont="1" applyFill="1" applyAlignment="1">
      <alignment vertical="center"/>
    </xf>
    <xf numFmtId="0" fontId="27" fillId="2" borderId="0" xfId="0" applyFont="1" applyFill="1" applyAlignment="1">
      <alignment vertical="top"/>
    </xf>
    <xf numFmtId="0" fontId="17" fillId="2" borderId="0" xfId="0" applyFont="1" applyFill="1"/>
    <xf numFmtId="0" fontId="4" fillId="2" borderId="39" xfId="0" applyFont="1" applyFill="1" applyBorder="1"/>
    <xf numFmtId="0" fontId="4" fillId="2" borderId="40" xfId="0" applyFont="1" applyFill="1" applyBorder="1"/>
    <xf numFmtId="0" fontId="27" fillId="2" borderId="40" xfId="0" applyFont="1" applyFill="1" applyBorder="1" applyAlignment="1">
      <alignment vertical="center"/>
    </xf>
    <xf numFmtId="0" fontId="28" fillId="2" borderId="40" xfId="0" applyFont="1" applyFill="1" applyBorder="1" applyAlignment="1">
      <alignment vertical="center"/>
    </xf>
    <xf numFmtId="0" fontId="15" fillId="2" borderId="40" xfId="0" applyFont="1" applyFill="1" applyBorder="1" applyAlignment="1">
      <alignment vertical="center"/>
    </xf>
    <xf numFmtId="0" fontId="4" fillId="2" borderId="41" xfId="0" applyFont="1" applyFill="1" applyBorder="1"/>
    <xf numFmtId="0" fontId="9" fillId="6" borderId="0" xfId="0" applyFont="1" applyFill="1" applyAlignment="1" applyProtection="1">
      <alignment horizontal="center" vertical="center" wrapText="1"/>
      <protection locked="0"/>
    </xf>
    <xf numFmtId="0" fontId="2" fillId="0" borderId="0" xfId="0" applyFont="1" applyAlignment="1">
      <alignment horizontal="left" vertical="top"/>
    </xf>
    <xf numFmtId="0" fontId="2" fillId="0" borderId="0" xfId="3" applyAlignment="1" applyProtection="1">
      <alignment horizontal="left" vertical="top"/>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4" fontId="32" fillId="0" borderId="24" xfId="0" applyNumberFormat="1" applyFont="1" applyBorder="1" applyAlignment="1" applyProtection="1">
      <alignment horizontal="center" vertical="top" wrapText="1"/>
      <protection locked="0" hidden="1"/>
    </xf>
    <xf numFmtId="14" fontId="32" fillId="0" borderId="12" xfId="0" applyNumberFormat="1" applyFont="1" applyBorder="1" applyAlignment="1" applyProtection="1">
      <alignment horizontal="center" vertical="top" wrapText="1"/>
      <protection locked="0" hidden="1"/>
    </xf>
    <xf numFmtId="164" fontId="7" fillId="4" borderId="25" xfId="0" applyNumberFormat="1" applyFont="1" applyFill="1" applyBorder="1" applyAlignment="1" applyProtection="1">
      <alignment horizontal="center" vertical="center" wrapText="1"/>
      <protection hidden="1"/>
    </xf>
    <xf numFmtId="0" fontId="35" fillId="10" borderId="46" xfId="0" applyFont="1" applyFill="1" applyBorder="1" applyAlignment="1">
      <alignment horizontal="center" vertical="center" wrapText="1"/>
    </xf>
    <xf numFmtId="0" fontId="36" fillId="11" borderId="46" xfId="0" applyFont="1" applyFill="1" applyBorder="1" applyAlignment="1">
      <alignment horizontal="center" vertical="center" wrapText="1"/>
    </xf>
    <xf numFmtId="0" fontId="36" fillId="12" borderId="46" xfId="0" applyFont="1" applyFill="1" applyBorder="1" applyAlignment="1">
      <alignment horizontal="center" vertical="center" wrapText="1"/>
    </xf>
    <xf numFmtId="0" fontId="0" fillId="13" borderId="46" xfId="0" applyFill="1" applyBorder="1" applyAlignment="1" applyProtection="1">
      <alignment horizontal="center" vertical="center" wrapText="1"/>
      <protection locked="0"/>
    </xf>
    <xf numFmtId="49" fontId="0" fillId="13" borderId="46" xfId="0" applyNumberFormat="1" applyFill="1" applyBorder="1" applyAlignment="1" applyProtection="1">
      <alignment horizontal="center" vertical="center" wrapText="1"/>
      <protection locked="0"/>
    </xf>
    <xf numFmtId="0" fontId="0" fillId="8" borderId="46" xfId="0" applyFill="1" applyBorder="1" applyAlignment="1" applyProtection="1">
      <alignment horizontal="center" vertical="center" wrapText="1"/>
      <protection locked="0"/>
    </xf>
    <xf numFmtId="0" fontId="34" fillId="14" borderId="46" xfId="0" applyFont="1" applyFill="1"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46" xfId="0" applyBorder="1" applyAlignment="1">
      <alignment horizontal="center" vertical="center" wrapText="1"/>
    </xf>
    <xf numFmtId="0" fontId="0" fillId="0" borderId="46" xfId="0" applyBorder="1" applyAlignment="1">
      <alignment horizontal="left" vertical="center" wrapText="1"/>
    </xf>
    <xf numFmtId="49" fontId="0" fillId="0" borderId="46" xfId="0" applyNumberFormat="1" applyBorder="1" applyAlignment="1" applyProtection="1">
      <alignment horizontal="left" vertical="center" wrapText="1"/>
      <protection locked="0"/>
    </xf>
    <xf numFmtId="0" fontId="0" fillId="0" borderId="46" xfId="0" applyBorder="1" applyAlignment="1" applyProtection="1">
      <alignment horizontal="center" vertical="center" wrapText="1"/>
      <protection locked="0"/>
    </xf>
    <xf numFmtId="0" fontId="37" fillId="0" borderId="46" xfId="0" applyFont="1" applyBorder="1" applyAlignment="1" applyProtection="1">
      <alignment horizontal="center" vertical="center" wrapText="1"/>
      <protection locked="0"/>
    </xf>
    <xf numFmtId="49" fontId="0" fillId="9" borderId="46" xfId="0" applyNumberFormat="1" applyFill="1" applyBorder="1" applyAlignment="1" applyProtection="1">
      <alignment horizontal="left" vertical="center" wrapText="1"/>
      <protection locked="0"/>
    </xf>
    <xf numFmtId="0" fontId="0" fillId="9" borderId="46" xfId="0" applyFill="1" applyBorder="1" applyAlignment="1" applyProtection="1">
      <alignment horizontal="center" vertical="center" wrapText="1"/>
      <protection locked="0"/>
    </xf>
    <xf numFmtId="0" fontId="33" fillId="0" borderId="46" xfId="0" applyFont="1" applyBorder="1" applyAlignment="1">
      <alignment horizontal="center" vertical="center" wrapText="1"/>
    </xf>
    <xf numFmtId="16" fontId="0" fillId="0" borderId="46" xfId="0" applyNumberFormat="1" applyBorder="1" applyAlignment="1" applyProtection="1">
      <alignment horizontal="center" vertical="center" wrapText="1"/>
      <protection locked="0"/>
    </xf>
    <xf numFmtId="0" fontId="0" fillId="9" borderId="46" xfId="0" applyFill="1" applyBorder="1" applyAlignment="1">
      <alignment horizontal="center" vertical="center" wrapText="1"/>
    </xf>
    <xf numFmtId="0" fontId="37" fillId="0" borderId="46" xfId="0" applyFont="1" applyBorder="1" applyAlignment="1" applyProtection="1">
      <alignment horizontal="left" vertical="center" wrapText="1"/>
      <protection locked="0"/>
    </xf>
    <xf numFmtId="0" fontId="0" fillId="9" borderId="46" xfId="0" applyFill="1" applyBorder="1" applyAlignment="1" applyProtection="1">
      <alignment horizontal="left" vertical="center" wrapText="1"/>
      <protection locked="0"/>
    </xf>
    <xf numFmtId="49" fontId="0" fillId="0" borderId="46" xfId="0" quotePrefix="1" applyNumberFormat="1" applyBorder="1" applyAlignment="1" applyProtection="1">
      <alignment horizontal="left" vertical="center" wrapText="1"/>
      <protection locked="0"/>
    </xf>
    <xf numFmtId="0" fontId="37" fillId="9" borderId="46" xfId="0" applyFont="1" applyFill="1" applyBorder="1" applyAlignment="1" applyProtection="1">
      <alignment horizontal="left" vertical="center" wrapText="1"/>
      <protection locked="0"/>
    </xf>
    <xf numFmtId="0" fontId="0" fillId="0" borderId="46" xfId="0" applyBorder="1" applyAlignment="1" applyProtection="1">
      <alignment horizontal="left" vertical="top" wrapText="1"/>
      <protection locked="0"/>
    </xf>
    <xf numFmtId="0" fontId="0" fillId="0" borderId="46" xfId="0" applyBorder="1" applyAlignment="1">
      <alignment vertical="center" wrapText="1"/>
    </xf>
    <xf numFmtId="0" fontId="5" fillId="3" borderId="1"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20" fillId="3" borderId="22" xfId="0" applyFont="1" applyFill="1" applyBorder="1" applyAlignment="1">
      <alignment horizontal="center" vertical="center" wrapText="1"/>
    </xf>
    <xf numFmtId="0" fontId="20" fillId="3" borderId="2" xfId="0" applyFont="1" applyFill="1" applyBorder="1" applyAlignment="1">
      <alignment horizontal="center" vertical="center" wrapText="1"/>
    </xf>
    <xf numFmtId="49" fontId="32" fillId="2" borderId="10" xfId="0" applyNumberFormat="1" applyFont="1" applyFill="1" applyBorder="1" applyAlignment="1" applyProtection="1">
      <alignment horizontal="center"/>
      <protection locked="0" hidden="1"/>
    </xf>
    <xf numFmtId="49" fontId="32" fillId="2" borderId="12" xfId="0" applyNumberFormat="1" applyFont="1" applyFill="1" applyBorder="1" applyAlignment="1" applyProtection="1">
      <alignment horizontal="center"/>
      <protection locked="0" hidden="1"/>
    </xf>
    <xf numFmtId="49" fontId="32" fillId="2" borderId="10" xfId="0" applyNumberFormat="1" applyFont="1" applyFill="1" applyBorder="1" applyAlignment="1" applyProtection="1">
      <alignment horizontal="center" vertical="center" wrapText="1"/>
      <protection locked="0" hidden="1"/>
    </xf>
    <xf numFmtId="49" fontId="32" fillId="2" borderId="12" xfId="0" applyNumberFormat="1" applyFont="1" applyFill="1" applyBorder="1" applyAlignment="1" applyProtection="1">
      <alignment horizontal="center" vertical="center" wrapText="1"/>
      <protection locked="0" hidden="1"/>
    </xf>
    <xf numFmtId="49" fontId="32" fillId="2" borderId="7" xfId="0" applyNumberFormat="1" applyFont="1" applyFill="1" applyBorder="1" applyAlignment="1" applyProtection="1">
      <alignment horizontal="center" vertical="center" wrapText="1"/>
      <protection locked="0" hidden="1"/>
    </xf>
    <xf numFmtId="49" fontId="32" fillId="2" borderId="10" xfId="0" applyNumberFormat="1" applyFont="1" applyFill="1" applyBorder="1" applyAlignment="1" applyProtection="1">
      <alignment horizontal="center" vertical="top"/>
      <protection locked="0" hidden="1"/>
    </xf>
    <xf numFmtId="49" fontId="32" fillId="2" borderId="12" xfId="0" applyNumberFormat="1" applyFont="1" applyFill="1" applyBorder="1" applyAlignment="1" applyProtection="1">
      <alignment horizontal="center" vertical="top"/>
      <protection locked="0" hidden="1"/>
    </xf>
    <xf numFmtId="49" fontId="32" fillId="2" borderId="10" xfId="0" applyNumberFormat="1" applyFont="1" applyFill="1" applyBorder="1" applyAlignment="1" applyProtection="1">
      <alignment horizontal="center" vertical="top" wrapText="1"/>
      <protection locked="0" hidden="1"/>
    </xf>
    <xf numFmtId="49" fontId="32" fillId="2" borderId="12" xfId="0" applyNumberFormat="1" applyFont="1" applyFill="1" applyBorder="1" applyAlignment="1" applyProtection="1">
      <alignment horizontal="center" vertical="top" wrapText="1"/>
      <protection locked="0" hidden="1"/>
    </xf>
    <xf numFmtId="49" fontId="32" fillId="2" borderId="7" xfId="0" applyNumberFormat="1" applyFont="1" applyFill="1" applyBorder="1" applyAlignment="1" applyProtection="1">
      <alignment horizontal="center" vertical="top"/>
      <protection locked="0" hidden="1"/>
    </xf>
    <xf numFmtId="0" fontId="29" fillId="6" borderId="40" xfId="0" applyFont="1" applyFill="1" applyBorder="1" applyAlignment="1" applyProtection="1">
      <alignment horizontal="center" vertical="center"/>
      <protection locked="0"/>
    </xf>
    <xf numFmtId="0" fontId="7" fillId="4" borderId="24" xfId="0" applyFont="1" applyFill="1" applyBorder="1" applyAlignment="1">
      <alignment horizontal="right" vertical="center" wrapText="1"/>
    </xf>
    <xf numFmtId="0" fontId="7" fillId="4" borderId="7" xfId="0" applyFont="1" applyFill="1" applyBorder="1" applyAlignment="1">
      <alignment horizontal="right" vertical="center" wrapText="1"/>
    </xf>
    <xf numFmtId="0" fontId="27" fillId="2" borderId="0" xfId="0" applyFont="1" applyFill="1" applyAlignment="1">
      <alignment horizontal="left" vertical="center" wrapText="1"/>
    </xf>
    <xf numFmtId="0" fontId="28" fillId="2" borderId="0" xfId="0" applyFont="1" applyFill="1" applyAlignment="1">
      <alignment horizontal="justify" vertical="center" wrapText="1"/>
    </xf>
    <xf numFmtId="0" fontId="9" fillId="6" borderId="0" xfId="0" applyFont="1" applyFill="1" applyAlignment="1" applyProtection="1">
      <alignment horizontal="center" vertical="center" wrapText="1"/>
      <protection locked="0"/>
    </xf>
    <xf numFmtId="0" fontId="9" fillId="6" borderId="0" xfId="0" applyFont="1" applyFill="1" applyAlignment="1" applyProtection="1">
      <alignment horizontal="center" wrapText="1"/>
      <protection locked="0"/>
    </xf>
    <xf numFmtId="0" fontId="28" fillId="2" borderId="0" xfId="0" applyFont="1" applyFill="1" applyAlignment="1">
      <alignment horizontal="center" vertical="center"/>
    </xf>
    <xf numFmtId="0" fontId="7" fillId="4" borderId="33"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14" xfId="0" applyFont="1" applyFill="1" applyBorder="1" applyAlignment="1">
      <alignment horizontal="right" vertical="center" wrapText="1"/>
    </xf>
    <xf numFmtId="0" fontId="22" fillId="4" borderId="10"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10" fillId="3" borderId="22" xfId="0" applyFont="1" applyFill="1" applyBorder="1" applyAlignment="1">
      <alignment horizontal="left" vertical="center" wrapText="1"/>
    </xf>
    <xf numFmtId="0" fontId="10" fillId="3" borderId="2"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7" fillId="4" borderId="33" xfId="0" applyFont="1" applyFill="1" applyBorder="1" applyAlignment="1" applyProtection="1">
      <alignment horizontal="right" vertical="center" wrapText="1"/>
      <protection hidden="1"/>
    </xf>
    <xf numFmtId="0" fontId="7" fillId="4" borderId="9" xfId="0" applyFont="1" applyFill="1" applyBorder="1" applyAlignment="1" applyProtection="1">
      <alignment horizontal="right" vertical="center" wrapText="1"/>
      <protection hidden="1"/>
    </xf>
    <xf numFmtId="0" fontId="7" fillId="4" borderId="14" xfId="0" applyFont="1" applyFill="1" applyBorder="1" applyAlignment="1" applyProtection="1">
      <alignment horizontal="right" vertical="center" wrapText="1"/>
      <protection hidden="1"/>
    </xf>
    <xf numFmtId="0" fontId="10" fillId="3" borderId="22" xfId="0" applyFont="1" applyFill="1" applyBorder="1" applyAlignment="1" applyProtection="1">
      <alignment horizontal="left" vertical="center" wrapText="1"/>
      <protection hidden="1"/>
    </xf>
    <xf numFmtId="0" fontId="10" fillId="3" borderId="2" xfId="0" applyFont="1" applyFill="1" applyBorder="1" applyAlignment="1" applyProtection="1">
      <alignment horizontal="left" vertical="center" wrapText="1"/>
      <protection hidden="1"/>
    </xf>
    <xf numFmtId="0" fontId="10" fillId="3" borderId="3" xfId="0" applyFont="1" applyFill="1" applyBorder="1" applyAlignment="1" applyProtection="1">
      <alignment horizontal="left" vertical="center" wrapText="1"/>
      <protection hidden="1"/>
    </xf>
    <xf numFmtId="49" fontId="32" fillId="2" borderId="7" xfId="0" applyNumberFormat="1" applyFont="1" applyFill="1" applyBorder="1" applyAlignment="1" applyProtection="1">
      <alignment horizontal="center" vertical="top" wrapText="1"/>
      <protection locked="0" hidden="1"/>
    </xf>
    <xf numFmtId="1" fontId="25" fillId="0" borderId="24" xfId="0" applyNumberFormat="1" applyFont="1" applyBorder="1" applyAlignment="1" applyProtection="1">
      <alignment horizontal="center" vertical="center" shrinkToFit="1"/>
      <protection locked="0"/>
    </xf>
    <xf numFmtId="1" fontId="25"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5" fillId="0" borderId="26" xfId="0" applyNumberFormat="1" applyFont="1" applyBorder="1" applyAlignment="1" applyProtection="1">
      <alignment horizontal="center" vertical="center" wrapText="1"/>
      <protection locked="0"/>
    </xf>
    <xf numFmtId="0" fontId="6" fillId="4" borderId="7" xfId="0" applyFont="1" applyFill="1" applyBorder="1" applyAlignment="1">
      <alignment horizontal="center" vertical="center" wrapText="1"/>
    </xf>
    <xf numFmtId="0" fontId="6" fillId="4" borderId="25" xfId="0" applyFont="1" applyFill="1" applyBorder="1" applyAlignment="1">
      <alignment horizontal="center" vertical="center" wrapText="1"/>
    </xf>
    <xf numFmtId="0" fontId="9" fillId="4" borderId="7" xfId="0" applyFont="1" applyFill="1" applyBorder="1" applyAlignment="1" applyProtection="1">
      <alignment horizontal="center" vertical="center" wrapText="1"/>
      <protection hidden="1"/>
    </xf>
    <xf numFmtId="0" fontId="9" fillId="4" borderId="25" xfId="0" applyFont="1" applyFill="1" applyBorder="1" applyAlignment="1" applyProtection="1">
      <alignment horizontal="center" vertical="center" wrapText="1"/>
      <protection hidden="1"/>
    </xf>
    <xf numFmtId="1" fontId="21" fillId="4" borderId="20" xfId="0" applyNumberFormat="1" applyFont="1" applyFill="1" applyBorder="1" applyAlignment="1">
      <alignment horizontal="left" vertical="center" shrinkToFit="1"/>
    </xf>
    <xf numFmtId="1" fontId="21" fillId="4" borderId="0" xfId="0" applyNumberFormat="1" applyFont="1" applyFill="1" applyAlignment="1">
      <alignment horizontal="left" vertical="center" shrinkToFit="1"/>
    </xf>
    <xf numFmtId="1" fontId="21" fillId="4" borderId="21" xfId="0" applyNumberFormat="1" applyFont="1" applyFill="1" applyBorder="1" applyAlignment="1">
      <alignment horizontal="left" vertical="center" shrinkToFit="1"/>
    </xf>
    <xf numFmtId="0" fontId="19" fillId="3" borderId="22" xfId="0" applyFont="1" applyFill="1" applyBorder="1" applyAlignment="1">
      <alignment horizontal="left" vertical="center" wrapText="1" indent="1"/>
    </xf>
    <xf numFmtId="0" fontId="19" fillId="3" borderId="2" xfId="0" applyFont="1" applyFill="1" applyBorder="1" applyAlignment="1">
      <alignment horizontal="left" vertical="center" wrapText="1" indent="1"/>
    </xf>
    <xf numFmtId="0" fontId="6" fillId="4" borderId="27" xfId="0" applyFont="1" applyFill="1" applyBorder="1" applyAlignment="1">
      <alignment horizontal="center" vertical="top" wrapText="1"/>
    </xf>
    <xf numFmtId="0" fontId="6" fillId="4" borderId="4" xfId="0" applyFont="1" applyFill="1" applyBorder="1" applyAlignment="1">
      <alignment horizontal="center" vertical="top" wrapText="1"/>
    </xf>
    <xf numFmtId="0" fontId="6" fillId="4" borderId="28" xfId="0" applyFont="1" applyFill="1" applyBorder="1" applyAlignment="1">
      <alignment horizontal="center" vertical="top" wrapText="1"/>
    </xf>
    <xf numFmtId="0" fontId="6" fillId="4" borderId="24" xfId="0" applyFont="1" applyFill="1" applyBorder="1" applyAlignment="1">
      <alignment horizontal="center" vertical="top" wrapText="1"/>
    </xf>
    <xf numFmtId="0" fontId="6" fillId="4" borderId="7" xfId="0" applyFont="1" applyFill="1" applyBorder="1" applyAlignment="1">
      <alignment horizontal="center" vertical="top" wrapText="1"/>
    </xf>
    <xf numFmtId="0" fontId="25" fillId="0" borderId="29" xfId="0" applyFont="1" applyBorder="1" applyAlignment="1" applyProtection="1">
      <alignment horizontal="center" vertical="center" wrapText="1"/>
      <protection locked="0"/>
    </xf>
    <xf numFmtId="0" fontId="25" fillId="0" borderId="12" xfId="0" applyFont="1" applyBorder="1" applyAlignment="1" applyProtection="1">
      <alignment horizontal="center" vertical="center" wrapText="1"/>
      <protection locked="0"/>
    </xf>
    <xf numFmtId="0" fontId="6" fillId="4" borderId="25" xfId="0" applyFont="1" applyFill="1" applyBorder="1" applyAlignment="1">
      <alignment horizontal="center" vertical="top" wrapText="1"/>
    </xf>
    <xf numFmtId="1" fontId="25" fillId="0" borderId="10" xfId="0" applyNumberFormat="1" applyFont="1" applyBorder="1" applyAlignment="1" applyProtection="1">
      <alignment horizontal="center" vertical="center" shrinkToFit="1"/>
      <protection locked="0"/>
    </xf>
    <xf numFmtId="1" fontId="25" fillId="0" borderId="11" xfId="0" applyNumberFormat="1" applyFont="1" applyBorder="1" applyAlignment="1" applyProtection="1">
      <alignment horizontal="center" vertical="center" shrinkToFit="1"/>
      <protection locked="0"/>
    </xf>
    <xf numFmtId="1" fontId="25" fillId="0" borderId="30" xfId="0" applyNumberFormat="1" applyFont="1" applyBorder="1" applyAlignment="1" applyProtection="1">
      <alignment horizontal="center" vertical="center" shrinkToFit="1"/>
      <protection locked="0"/>
    </xf>
    <xf numFmtId="0" fontId="11" fillId="3" borderId="34" xfId="0" applyFont="1" applyFill="1" applyBorder="1" applyAlignment="1">
      <alignment horizontal="center" vertical="top" wrapText="1"/>
    </xf>
    <xf numFmtId="0" fontId="11" fillId="3" borderId="5" xfId="0" applyFont="1" applyFill="1" applyBorder="1" applyAlignment="1">
      <alignment horizontal="center" vertical="top" wrapText="1"/>
    </xf>
    <xf numFmtId="0" fontId="10" fillId="3" borderId="20" xfId="0" applyFont="1" applyFill="1" applyBorder="1" applyAlignment="1">
      <alignment horizontal="left" vertical="center" wrapText="1"/>
    </xf>
    <xf numFmtId="0" fontId="10" fillId="3" borderId="0" xfId="0" applyFont="1" applyFill="1" applyAlignment="1">
      <alignment horizontal="left" vertical="center" wrapText="1"/>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6" fillId="4" borderId="10"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1" fontId="25" fillId="0" borderId="8" xfId="0" applyNumberFormat="1" applyFont="1" applyBorder="1" applyAlignment="1" applyProtection="1">
      <alignment horizontal="center" vertical="center" shrinkToFit="1"/>
      <protection locked="0"/>
    </xf>
    <xf numFmtId="1" fontId="25" fillId="0" borderId="9" xfId="0" applyNumberFormat="1" applyFont="1" applyBorder="1" applyAlignment="1" applyProtection="1">
      <alignment horizontal="center" vertical="center" shrinkToFit="1"/>
      <protection locked="0"/>
    </xf>
    <xf numFmtId="1" fontId="25" fillId="0" borderId="14" xfId="0" applyNumberFormat="1" applyFont="1" applyBorder="1" applyAlignment="1" applyProtection="1">
      <alignment horizontal="center" vertical="center" shrinkToFit="1"/>
      <protection locked="0"/>
    </xf>
    <xf numFmtId="0" fontId="6" fillId="4" borderId="10"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12" xfId="0" applyFont="1" applyFill="1" applyBorder="1" applyAlignment="1">
      <alignment horizontal="center" vertical="top" wrapText="1"/>
    </xf>
    <xf numFmtId="1" fontId="25" fillId="0" borderId="12" xfId="0" applyNumberFormat="1" applyFont="1" applyBorder="1" applyAlignment="1" applyProtection="1">
      <alignment horizontal="center" vertical="center" shrinkToFit="1"/>
      <protection locked="0"/>
    </xf>
    <xf numFmtId="0" fontId="6" fillId="4" borderId="24" xfId="0" applyFont="1" applyFill="1" applyBorder="1" applyAlignment="1">
      <alignment horizontal="center" vertical="center" wrapText="1"/>
    </xf>
    <xf numFmtId="0" fontId="6" fillId="4" borderId="31" xfId="0" applyFont="1" applyFill="1" applyBorder="1" applyAlignment="1">
      <alignment horizontal="center" vertical="top" wrapText="1"/>
    </xf>
    <xf numFmtId="0" fontId="6" fillId="4" borderId="13" xfId="0" applyFont="1" applyFill="1" applyBorder="1" applyAlignment="1">
      <alignment horizontal="center" vertical="top" wrapText="1"/>
    </xf>
    <xf numFmtId="0" fontId="6" fillId="4" borderId="32" xfId="0" applyFont="1" applyFill="1" applyBorder="1" applyAlignment="1">
      <alignment horizontal="center" vertical="top" wrapText="1"/>
    </xf>
    <xf numFmtId="2" fontId="8" fillId="5" borderId="9" xfId="0" applyNumberFormat="1" applyFont="1" applyFill="1" applyBorder="1" applyAlignment="1">
      <alignment horizontal="justify" vertical="center" wrapText="1"/>
    </xf>
    <xf numFmtId="2" fontId="8" fillId="5" borderId="26" xfId="0" applyNumberFormat="1" applyFont="1" applyFill="1" applyBorder="1" applyAlignment="1">
      <alignment horizontal="justify" vertical="center" wrapText="1"/>
    </xf>
    <xf numFmtId="0" fontId="31" fillId="4" borderId="33" xfId="0" applyFont="1" applyFill="1" applyBorder="1" applyAlignment="1" applyProtection="1">
      <alignment horizontal="left" vertical="center" wrapText="1"/>
      <protection hidden="1"/>
    </xf>
    <xf numFmtId="0" fontId="31" fillId="4" borderId="9" xfId="0" applyFont="1" applyFill="1" applyBorder="1" applyAlignment="1" applyProtection="1">
      <alignment horizontal="left" vertical="center" wrapText="1"/>
      <protection hidden="1"/>
    </xf>
    <xf numFmtId="0" fontId="31" fillId="4" borderId="16" xfId="0" applyFont="1" applyFill="1" applyBorder="1" applyAlignment="1" applyProtection="1">
      <alignment horizontal="left" vertical="center" wrapText="1"/>
      <protection hidden="1"/>
    </xf>
    <xf numFmtId="0" fontId="5" fillId="3" borderId="1"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49" fontId="24" fillId="0" borderId="27" xfId="0" applyNumberFormat="1" applyFont="1" applyBorder="1" applyAlignment="1">
      <alignment horizontal="left" vertical="center" wrapText="1"/>
    </xf>
    <xf numFmtId="49" fontId="24" fillId="0" borderId="4" xfId="0" applyNumberFormat="1" applyFont="1" applyBorder="1" applyAlignment="1">
      <alignment horizontal="left" vertical="center" wrapText="1"/>
    </xf>
    <xf numFmtId="49" fontId="24" fillId="0" borderId="28" xfId="0" applyNumberFormat="1" applyFont="1" applyBorder="1" applyAlignment="1">
      <alignment horizontal="left" vertical="center" wrapText="1"/>
    </xf>
    <xf numFmtId="0" fontId="6" fillId="4" borderId="42" xfId="0" applyFont="1" applyFill="1" applyBorder="1" applyAlignment="1">
      <alignment horizontal="center" vertical="center" wrapText="1"/>
    </xf>
    <xf numFmtId="0" fontId="6" fillId="4" borderId="43" xfId="0" applyFont="1" applyFill="1" applyBorder="1" applyAlignment="1">
      <alignment horizontal="center" vertical="center" wrapText="1"/>
    </xf>
    <xf numFmtId="0" fontId="9" fillId="4" borderId="10" xfId="0" applyFont="1" applyFill="1" applyBorder="1" applyAlignment="1" applyProtection="1">
      <alignment horizontal="center" vertical="center" wrapText="1"/>
      <protection hidden="1"/>
    </xf>
    <xf numFmtId="0" fontId="9" fillId="4" borderId="12" xfId="0" applyFont="1" applyFill="1" applyBorder="1" applyAlignment="1" applyProtection="1">
      <alignment horizontal="center" vertical="center" wrapText="1"/>
      <protection hidden="1"/>
    </xf>
    <xf numFmtId="0" fontId="32" fillId="2" borderId="10" xfId="0" applyFont="1" applyFill="1" applyBorder="1" applyAlignment="1" applyProtection="1">
      <alignment horizontal="center"/>
      <protection locked="0" hidden="1"/>
    </xf>
    <xf numFmtId="0" fontId="32"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4" borderId="45" xfId="0" applyFont="1" applyFill="1" applyBorder="1" applyAlignment="1">
      <alignment horizontal="center" vertical="center" wrapText="1"/>
    </xf>
    <xf numFmtId="1" fontId="9" fillId="4" borderId="29" xfId="0" applyNumberFormat="1" applyFont="1" applyFill="1" applyBorder="1" applyAlignment="1">
      <alignment horizontal="center" vertical="center" shrinkToFit="1"/>
    </xf>
    <xf numFmtId="1" fontId="9" fillId="4" borderId="12" xfId="0" applyNumberFormat="1" applyFont="1" applyFill="1" applyBorder="1" applyAlignment="1">
      <alignment horizontal="center" vertical="center" shrinkToFit="1"/>
    </xf>
    <xf numFmtId="0" fontId="6" fillId="4" borderId="44" xfId="0" applyFont="1" applyFill="1" applyBorder="1" applyAlignment="1">
      <alignment horizontal="center" vertical="center" wrapText="1"/>
    </xf>
  </cellXfs>
  <cellStyles count="4">
    <cellStyle name="Hipervínculo" xfId="2" builtinId="8"/>
    <cellStyle name="Normal" xfId="0" builtinId="0"/>
    <cellStyle name="Normal 2" xfId="1" xr:uid="{4E127A21-6021-41E6-AD6A-605553633594}"/>
    <cellStyle name="Normal 3" xfId="3" xr:uid="{3552E010-A90A-4773-A83D-27C8514F54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9"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42" t="s">
        <v>88</v>
      </c>
      <c r="B3" s="143"/>
      <c r="C3" s="143"/>
      <c r="D3" s="143"/>
      <c r="E3" s="143"/>
      <c r="F3" s="143"/>
      <c r="G3" s="143"/>
      <c r="H3" s="143"/>
      <c r="I3" s="143"/>
      <c r="J3" s="143"/>
      <c r="K3" s="180"/>
      <c r="L3" s="181"/>
    </row>
    <row r="4" spans="1:17" s="2" customFormat="1" ht="7.5" customHeight="1" x14ac:dyDescent="0.25">
      <c r="A4" s="23"/>
      <c r="L4" s="24"/>
    </row>
    <row r="5" spans="1:17" s="2" customFormat="1" ht="15.6" customHeight="1" x14ac:dyDescent="0.25">
      <c r="A5" s="95" t="s">
        <v>62</v>
      </c>
      <c r="B5" s="96"/>
      <c r="C5" s="96"/>
      <c r="D5" s="96"/>
      <c r="E5" s="96"/>
      <c r="F5" s="96"/>
      <c r="G5" s="96"/>
      <c r="H5" s="96"/>
      <c r="I5" s="96"/>
      <c r="J5" s="96"/>
      <c r="K5" s="93"/>
      <c r="L5" s="94"/>
    </row>
    <row r="6" spans="1:17" s="2" customFormat="1" ht="43.5" customHeight="1" x14ac:dyDescent="0.25">
      <c r="A6" s="171" t="s">
        <v>63</v>
      </c>
      <c r="B6" s="135"/>
      <c r="C6" s="135"/>
      <c r="D6" s="135" t="s">
        <v>85</v>
      </c>
      <c r="E6" s="135"/>
      <c r="F6" s="3" t="s">
        <v>67</v>
      </c>
      <c r="G6" s="161" t="s">
        <v>64</v>
      </c>
      <c r="H6" s="162"/>
      <c r="I6" s="163"/>
      <c r="J6" s="3" t="s">
        <v>65</v>
      </c>
      <c r="K6" s="135" t="s">
        <v>66</v>
      </c>
      <c r="L6" s="136"/>
    </row>
    <row r="7" spans="1:17" ht="40.049999999999997" customHeight="1" x14ac:dyDescent="0.25">
      <c r="A7" s="131"/>
      <c r="B7" s="132"/>
      <c r="C7" s="132"/>
      <c r="D7" s="132"/>
      <c r="E7" s="132"/>
      <c r="F7" s="17"/>
      <c r="G7" s="164"/>
      <c r="H7" s="165"/>
      <c r="I7" s="166"/>
      <c r="J7" s="17"/>
      <c r="K7" s="133"/>
      <c r="L7" s="134"/>
    </row>
    <row r="8" spans="1:17" s="2" customFormat="1" ht="15.75" customHeight="1" x14ac:dyDescent="0.25">
      <c r="A8" s="95" t="s">
        <v>0</v>
      </c>
      <c r="B8" s="96"/>
      <c r="C8" s="96"/>
      <c r="D8" s="96"/>
      <c r="E8" s="96"/>
      <c r="F8" s="96"/>
      <c r="G8" s="96"/>
      <c r="H8" s="96"/>
      <c r="I8" s="96"/>
      <c r="J8" s="96"/>
      <c r="K8" s="93"/>
      <c r="L8" s="94"/>
    </row>
    <row r="9" spans="1:17" s="2" customFormat="1" ht="43.5" customHeight="1" x14ac:dyDescent="0.25">
      <c r="A9" s="192" t="s">
        <v>58</v>
      </c>
      <c r="B9" s="186"/>
      <c r="C9" s="185" t="s">
        <v>102</v>
      </c>
      <c r="D9" s="195"/>
      <c r="E9" s="195"/>
      <c r="F9" s="186"/>
      <c r="G9" s="185" t="s">
        <v>2</v>
      </c>
      <c r="H9" s="186"/>
      <c r="I9" s="185" t="s">
        <v>103</v>
      </c>
      <c r="J9" s="186"/>
      <c r="K9" s="135" t="s">
        <v>57</v>
      </c>
      <c r="L9" s="136"/>
      <c r="O9" s="191" t="s">
        <v>19</v>
      </c>
      <c r="P9" s="191"/>
      <c r="Q9" s="191"/>
    </row>
    <row r="10" spans="1:17" s="2" customFormat="1" ht="104.4" customHeight="1" x14ac:dyDescent="0.25">
      <c r="A10" s="193" t="s">
        <v>795</v>
      </c>
      <c r="B10" s="194"/>
      <c r="C10" s="137" t="str">
        <f>VLOOKUP(A10,Listado!1:1048576,5,0)</f>
        <v>G. RIESGOS, SEGUROS Y OPERACIONES INTERNACIONALES</v>
      </c>
      <c r="D10" s="137"/>
      <c r="E10" s="137"/>
      <c r="F10" s="137"/>
      <c r="G10" s="137" t="str">
        <f>VLOOKUP(A10,Listado!1:1048576,6,0)</f>
        <v>Técnico/a 3</v>
      </c>
      <c r="H10" s="137"/>
      <c r="I10" s="187" t="str">
        <f>VLOOKUP(A10,Listado!1:1048576,9,0)</f>
        <v>Técnico/a Seguros</v>
      </c>
      <c r="J10" s="188"/>
      <c r="K10" s="137" t="str">
        <f>VLOOKUP(A10,Listado!1:1048576,12,0)</f>
        <v>Madrid</v>
      </c>
      <c r="L10" s="138"/>
    </row>
    <row r="11" spans="1:17" s="2" customFormat="1" ht="15.75" customHeight="1" x14ac:dyDescent="0.25">
      <c r="A11" s="139" t="s">
        <v>99</v>
      </c>
      <c r="B11" s="140"/>
      <c r="C11" s="140"/>
      <c r="D11" s="140"/>
      <c r="E11" s="140"/>
      <c r="F11" s="140"/>
      <c r="G11" s="140"/>
      <c r="H11" s="140"/>
      <c r="I11" s="140"/>
      <c r="J11" s="140"/>
      <c r="K11" s="140"/>
      <c r="L11" s="141"/>
    </row>
    <row r="12" spans="1:17" s="2" customFormat="1" ht="19.2" customHeight="1" x14ac:dyDescent="0.25">
      <c r="A12" s="95" t="s">
        <v>1</v>
      </c>
      <c r="B12" s="96"/>
      <c r="C12" s="96"/>
      <c r="D12" s="96"/>
      <c r="E12" s="96"/>
      <c r="F12" s="96"/>
      <c r="G12" s="96"/>
      <c r="H12" s="96"/>
      <c r="I12" s="96"/>
      <c r="J12" s="96"/>
      <c r="K12" s="93"/>
      <c r="L12" s="94"/>
    </row>
    <row r="13" spans="1:17" s="2" customFormat="1" ht="22.2" customHeight="1" x14ac:dyDescent="0.25">
      <c r="A13" s="144" t="s">
        <v>91</v>
      </c>
      <c r="B13" s="145"/>
      <c r="C13" s="145"/>
      <c r="D13" s="145"/>
      <c r="E13" s="145"/>
      <c r="F13" s="145"/>
      <c r="G13" s="145"/>
      <c r="H13" s="145"/>
      <c r="I13" s="145"/>
      <c r="J13" s="145"/>
      <c r="K13" s="145"/>
      <c r="L13" s="146"/>
    </row>
    <row r="14" spans="1:17" s="2" customFormat="1" ht="18.75" customHeight="1" x14ac:dyDescent="0.25">
      <c r="A14" s="147" t="s">
        <v>60</v>
      </c>
      <c r="B14" s="148"/>
      <c r="C14" s="167" t="s">
        <v>59</v>
      </c>
      <c r="D14" s="168"/>
      <c r="E14" s="168"/>
      <c r="F14" s="168"/>
      <c r="G14" s="168"/>
      <c r="H14" s="168"/>
      <c r="I14" s="169"/>
      <c r="J14" s="148" t="s">
        <v>61</v>
      </c>
      <c r="K14" s="148"/>
      <c r="L14" s="151"/>
    </row>
    <row r="15" spans="1:17" ht="40.049999999999997" customHeight="1" x14ac:dyDescent="0.25">
      <c r="A15" s="149"/>
      <c r="B15" s="150"/>
      <c r="C15" s="152"/>
      <c r="D15" s="153"/>
      <c r="E15" s="153"/>
      <c r="F15" s="153"/>
      <c r="G15" s="153"/>
      <c r="H15" s="153"/>
      <c r="I15" s="170"/>
      <c r="J15" s="152"/>
      <c r="K15" s="153"/>
      <c r="L15" s="154"/>
    </row>
    <row r="16" spans="1:17" s="2" customFormat="1" ht="18.75" customHeight="1" thickBot="1" x14ac:dyDescent="0.3">
      <c r="A16" s="172" t="s">
        <v>92</v>
      </c>
      <c r="B16" s="173"/>
      <c r="C16" s="173"/>
      <c r="D16" s="173"/>
      <c r="E16" s="173"/>
      <c r="F16" s="173"/>
      <c r="G16" s="173"/>
      <c r="H16" s="173"/>
      <c r="I16" s="173"/>
      <c r="J16" s="173"/>
      <c r="K16" s="173"/>
      <c r="L16" s="174"/>
    </row>
    <row r="17" spans="1:12" ht="126.6" customHeight="1" thickTop="1" thickBot="1" x14ac:dyDescent="0.3">
      <c r="A17" s="177" t="str">
        <f>VLOOKUP(A10,Listado!1:1048576,16,0)</f>
        <v>- Master en Ciencias Actuariales y Financieras. 
- Entre 0 y 2 años de experiencia.
- Experiencia en gestión de pólizas de seguros de Responsabilidad Civil o Personales.
- Conocimiento avanzado de las herramientas de Office de Microsoft: Excel, Word y Power Point.</v>
      </c>
      <c r="B17" s="178"/>
      <c r="C17" s="178"/>
      <c r="D17" s="178"/>
      <c r="E17" s="178"/>
      <c r="F17" s="178"/>
      <c r="G17" s="178"/>
      <c r="H17" s="179"/>
      <c r="I17" s="18"/>
      <c r="J17" s="175" t="s">
        <v>90</v>
      </c>
      <c r="K17" s="175"/>
      <c r="L17" s="176"/>
    </row>
    <row r="18" spans="1:12" s="2" customFormat="1" ht="19.2" customHeight="1" thickTop="1" x14ac:dyDescent="0.25">
      <c r="A18" s="155" t="s">
        <v>93</v>
      </c>
      <c r="B18" s="156"/>
      <c r="C18" s="156"/>
      <c r="D18" s="156"/>
      <c r="E18" s="156"/>
      <c r="F18" s="156"/>
      <c r="G18" s="156"/>
      <c r="H18" s="156"/>
      <c r="I18" s="156"/>
      <c r="J18" s="156"/>
      <c r="K18" s="156"/>
      <c r="L18" s="25"/>
    </row>
    <row r="19" spans="1:12" s="2" customFormat="1" ht="113.4" customHeight="1" x14ac:dyDescent="0.25">
      <c r="A19" s="182" t="s">
        <v>839</v>
      </c>
      <c r="B19" s="183"/>
      <c r="C19" s="183"/>
      <c r="D19" s="183"/>
      <c r="E19" s="183"/>
      <c r="F19" s="183"/>
      <c r="G19" s="183"/>
      <c r="H19" s="183"/>
      <c r="I19" s="183"/>
      <c r="J19" s="183"/>
      <c r="K19" s="183"/>
      <c r="L19" s="184"/>
    </row>
    <row r="20" spans="1:12" s="2" customFormat="1" ht="65.400000000000006" customHeight="1" x14ac:dyDescent="0.25">
      <c r="A20" s="157" t="s">
        <v>131</v>
      </c>
      <c r="B20" s="158"/>
      <c r="C20" s="158"/>
      <c r="D20" s="158"/>
      <c r="E20" s="158"/>
      <c r="F20" s="158"/>
      <c r="G20" s="158"/>
      <c r="H20" s="158"/>
      <c r="I20" s="158"/>
      <c r="J20" s="159"/>
      <c r="K20" s="160"/>
      <c r="L20" s="26">
        <v>15</v>
      </c>
    </row>
    <row r="21" spans="1:12" s="4" customFormat="1" ht="40.049999999999997" customHeight="1" x14ac:dyDescent="0.7">
      <c r="A21" s="27" t="s">
        <v>94</v>
      </c>
      <c r="B21" s="13" t="s">
        <v>134</v>
      </c>
      <c r="C21" s="118" t="s">
        <v>72</v>
      </c>
      <c r="D21" s="119"/>
      <c r="E21" s="118" t="s">
        <v>24</v>
      </c>
      <c r="F21" s="119"/>
      <c r="G21" s="118" t="s">
        <v>95</v>
      </c>
      <c r="H21" s="120"/>
      <c r="I21" s="119"/>
      <c r="J21" s="13" t="s">
        <v>68</v>
      </c>
      <c r="K21" s="13" t="s">
        <v>69</v>
      </c>
      <c r="L21" s="28" t="s">
        <v>70</v>
      </c>
    </row>
    <row r="22" spans="1:12" s="5" customFormat="1" ht="16.95" customHeight="1" x14ac:dyDescent="0.7">
      <c r="A22" s="65"/>
      <c r="B22" s="66"/>
      <c r="C22" s="102"/>
      <c r="D22" s="103"/>
      <c r="E22" s="189"/>
      <c r="F22" s="190"/>
      <c r="G22" s="106"/>
      <c r="H22" s="106"/>
      <c r="I22" s="106"/>
      <c r="J22" s="14" t="str">
        <f>IF(OR(ISBLANK(A22),ISBLANK(B22)),"",(B22-A22)+1)</f>
        <v/>
      </c>
      <c r="K22" s="15">
        <f>15/1826</f>
        <v>8.2146768893756848E-3</v>
      </c>
      <c r="L22" s="29" t="str">
        <f>IFERROR(ROUND(J22*K22,4),"")</f>
        <v/>
      </c>
    </row>
    <row r="23" spans="1:12" s="5" customFormat="1" ht="16.95" customHeight="1" x14ac:dyDescent="0.7">
      <c r="A23" s="65"/>
      <c r="B23" s="66"/>
      <c r="C23" s="102"/>
      <c r="D23" s="103"/>
      <c r="E23" s="104"/>
      <c r="F23" s="105"/>
      <c r="G23" s="106"/>
      <c r="H23" s="106"/>
      <c r="I23" s="106"/>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65"/>
      <c r="B24" s="66"/>
      <c r="C24" s="102"/>
      <c r="D24" s="103"/>
      <c r="E24" s="104"/>
      <c r="F24" s="105"/>
      <c r="G24" s="130"/>
      <c r="H24" s="130"/>
      <c r="I24" s="130"/>
      <c r="J24" s="14" t="str">
        <f t="shared" si="0"/>
        <v/>
      </c>
      <c r="K24" s="15">
        <f t="shared" si="1"/>
        <v>8.2146768893756848E-3</v>
      </c>
      <c r="L24" s="29" t="str">
        <f t="shared" si="2"/>
        <v/>
      </c>
    </row>
    <row r="25" spans="1:12" s="5" customFormat="1" ht="16.95" customHeight="1" x14ac:dyDescent="0.7">
      <c r="A25" s="65"/>
      <c r="B25" s="66"/>
      <c r="C25" s="102"/>
      <c r="D25" s="103"/>
      <c r="E25" s="104"/>
      <c r="F25" s="105"/>
      <c r="G25" s="130"/>
      <c r="H25" s="130"/>
      <c r="I25" s="130"/>
      <c r="J25" s="14" t="str">
        <f t="shared" si="0"/>
        <v/>
      </c>
      <c r="K25" s="15">
        <f t="shared" si="1"/>
        <v>8.2146768893756848E-3</v>
      </c>
      <c r="L25" s="29" t="str">
        <f t="shared" si="2"/>
        <v/>
      </c>
    </row>
    <row r="26" spans="1:12" s="5" customFormat="1" ht="16.95" customHeight="1" x14ac:dyDescent="0.7">
      <c r="A26" s="65"/>
      <c r="B26" s="66"/>
      <c r="C26" s="102"/>
      <c r="D26" s="103"/>
      <c r="E26" s="104"/>
      <c r="F26" s="105"/>
      <c r="G26" s="130"/>
      <c r="H26" s="130"/>
      <c r="I26" s="130"/>
      <c r="J26" s="14" t="str">
        <f t="shared" si="0"/>
        <v/>
      </c>
      <c r="K26" s="15">
        <f t="shared" si="1"/>
        <v>8.2146768893756848E-3</v>
      </c>
      <c r="L26" s="29" t="str">
        <f t="shared" si="2"/>
        <v/>
      </c>
    </row>
    <row r="27" spans="1:12" s="5" customFormat="1" ht="16.95" customHeight="1" x14ac:dyDescent="0.7">
      <c r="A27" s="65"/>
      <c r="B27" s="66"/>
      <c r="C27" s="102"/>
      <c r="D27" s="103"/>
      <c r="E27" s="104"/>
      <c r="F27" s="105"/>
      <c r="G27" s="130"/>
      <c r="H27" s="130"/>
      <c r="I27" s="130"/>
      <c r="J27" s="14" t="str">
        <f t="shared" si="0"/>
        <v/>
      </c>
      <c r="K27" s="15">
        <f t="shared" si="1"/>
        <v>8.2146768893756848E-3</v>
      </c>
      <c r="L27" s="29" t="str">
        <f t="shared" si="2"/>
        <v/>
      </c>
    </row>
    <row r="28" spans="1:12" s="5" customFormat="1" ht="16.95" customHeight="1" x14ac:dyDescent="0.7">
      <c r="A28" s="65"/>
      <c r="B28" s="66"/>
      <c r="C28" s="102"/>
      <c r="D28" s="103"/>
      <c r="E28" s="104"/>
      <c r="F28" s="105"/>
      <c r="G28" s="130"/>
      <c r="H28" s="130"/>
      <c r="I28" s="130"/>
      <c r="J28" s="14" t="str">
        <f t="shared" si="0"/>
        <v/>
      </c>
      <c r="K28" s="15">
        <f t="shared" si="1"/>
        <v>8.2146768893756848E-3</v>
      </c>
      <c r="L28" s="29" t="str">
        <f t="shared" si="2"/>
        <v/>
      </c>
    </row>
    <row r="29" spans="1:12" s="5" customFormat="1" ht="16.95" customHeight="1" x14ac:dyDescent="0.7">
      <c r="A29" s="65"/>
      <c r="B29" s="66"/>
      <c r="C29" s="102"/>
      <c r="D29" s="103"/>
      <c r="E29" s="104"/>
      <c r="F29" s="105"/>
      <c r="G29" s="130"/>
      <c r="H29" s="130"/>
      <c r="I29" s="130"/>
      <c r="J29" s="14" t="str">
        <f t="shared" si="0"/>
        <v/>
      </c>
      <c r="K29" s="15">
        <f t="shared" si="1"/>
        <v>8.2146768893756848E-3</v>
      </c>
      <c r="L29" s="29" t="str">
        <f t="shared" si="2"/>
        <v/>
      </c>
    </row>
    <row r="30" spans="1:12" s="5" customFormat="1" ht="16.95" customHeight="1" x14ac:dyDescent="0.7">
      <c r="A30" s="65"/>
      <c r="B30" s="66"/>
      <c r="C30" s="102"/>
      <c r="D30" s="103"/>
      <c r="E30" s="104"/>
      <c r="F30" s="105"/>
      <c r="G30" s="130"/>
      <c r="H30" s="130"/>
      <c r="I30" s="130"/>
      <c r="J30" s="14" t="str">
        <f t="shared" si="0"/>
        <v/>
      </c>
      <c r="K30" s="15">
        <f t="shared" si="1"/>
        <v>8.2146768893756848E-3</v>
      </c>
      <c r="L30" s="29" t="str">
        <f t="shared" si="2"/>
        <v/>
      </c>
    </row>
    <row r="31" spans="1:12" s="5" customFormat="1" ht="16.95" customHeight="1" x14ac:dyDescent="0.7">
      <c r="A31" s="65"/>
      <c r="B31" s="66"/>
      <c r="C31" s="102"/>
      <c r="D31" s="103"/>
      <c r="E31" s="104"/>
      <c r="F31" s="105"/>
      <c r="G31" s="130"/>
      <c r="H31" s="130"/>
      <c r="I31" s="130"/>
      <c r="J31" s="14" t="str">
        <f t="shared" si="0"/>
        <v/>
      </c>
      <c r="K31" s="15">
        <f t="shared" si="1"/>
        <v>8.2146768893756848E-3</v>
      </c>
      <c r="L31" s="29" t="str">
        <f t="shared" si="2"/>
        <v/>
      </c>
    </row>
    <row r="32" spans="1:12" s="5" customFormat="1" ht="16.95" customHeight="1" x14ac:dyDescent="0.7">
      <c r="A32" s="65"/>
      <c r="B32" s="66"/>
      <c r="C32" s="102"/>
      <c r="D32" s="103"/>
      <c r="E32" s="104"/>
      <c r="F32" s="105"/>
      <c r="G32" s="130"/>
      <c r="H32" s="130"/>
      <c r="I32" s="130"/>
      <c r="J32" s="14" t="str">
        <f t="shared" si="0"/>
        <v/>
      </c>
      <c r="K32" s="15">
        <f t="shared" si="1"/>
        <v>8.2146768893756848E-3</v>
      </c>
      <c r="L32" s="29" t="str">
        <f t="shared" si="2"/>
        <v/>
      </c>
    </row>
    <row r="33" spans="1:12" s="5" customFormat="1" ht="16.95" customHeight="1" x14ac:dyDescent="0.7">
      <c r="A33" s="65"/>
      <c r="B33" s="66"/>
      <c r="C33" s="102"/>
      <c r="D33" s="103"/>
      <c r="E33" s="104"/>
      <c r="F33" s="105"/>
      <c r="G33" s="130"/>
      <c r="H33" s="130"/>
      <c r="I33" s="130"/>
      <c r="J33" s="14" t="str">
        <f t="shared" si="0"/>
        <v/>
      </c>
      <c r="K33" s="15">
        <f t="shared" si="1"/>
        <v>8.2146768893756848E-3</v>
      </c>
      <c r="L33" s="29" t="str">
        <f t="shared" si="2"/>
        <v/>
      </c>
    </row>
    <row r="34" spans="1:12" s="5" customFormat="1" ht="16.95" customHeight="1" x14ac:dyDescent="0.7">
      <c r="A34" s="65"/>
      <c r="B34" s="66"/>
      <c r="C34" s="102"/>
      <c r="D34" s="103"/>
      <c r="E34" s="104"/>
      <c r="F34" s="105"/>
      <c r="G34" s="130"/>
      <c r="H34" s="130"/>
      <c r="I34" s="130"/>
      <c r="J34" s="14" t="str">
        <f>IF(OR(ISBLANK(A34),ISBLANK(B34)),"",(B34-A34)+1)</f>
        <v/>
      </c>
      <c r="K34" s="15">
        <f t="shared" si="1"/>
        <v>8.2146768893756848E-3</v>
      </c>
      <c r="L34" s="29" t="str">
        <f t="shared" si="2"/>
        <v/>
      </c>
    </row>
    <row r="35" spans="1:12" s="5" customFormat="1" ht="16.95" customHeight="1" x14ac:dyDescent="0.7">
      <c r="A35" s="65"/>
      <c r="B35" s="66"/>
      <c r="C35" s="102"/>
      <c r="D35" s="103"/>
      <c r="E35" s="104"/>
      <c r="F35" s="105"/>
      <c r="G35" s="130"/>
      <c r="H35" s="130"/>
      <c r="I35" s="130"/>
      <c r="J35" s="14" t="str">
        <f t="shared" si="0"/>
        <v/>
      </c>
      <c r="K35" s="15">
        <f t="shared" si="1"/>
        <v>8.2146768893756848E-3</v>
      </c>
      <c r="L35" s="29" t="str">
        <f t="shared" si="2"/>
        <v/>
      </c>
    </row>
    <row r="36" spans="1:12" s="6" customFormat="1" ht="44.25" customHeight="1" x14ac:dyDescent="0.7">
      <c r="A36" s="115" t="s">
        <v>71</v>
      </c>
      <c r="B36" s="116"/>
      <c r="C36" s="116"/>
      <c r="D36" s="116"/>
      <c r="E36" s="116"/>
      <c r="F36" s="116"/>
      <c r="G36" s="116"/>
      <c r="H36" s="116"/>
      <c r="I36" s="116"/>
      <c r="J36" s="116"/>
      <c r="K36" s="117"/>
      <c r="L36" s="31">
        <f>MIN(15,ROUND(SUM(L22:L35),4))</f>
        <v>0</v>
      </c>
    </row>
    <row r="37" spans="1:12" s="2" customFormat="1" ht="51" customHeight="1" x14ac:dyDescent="0.25">
      <c r="A37" s="121" t="s">
        <v>129</v>
      </c>
      <c r="B37" s="122"/>
      <c r="C37" s="122"/>
      <c r="D37" s="122"/>
      <c r="E37" s="122"/>
      <c r="F37" s="122"/>
      <c r="G37" s="122"/>
      <c r="H37" s="122"/>
      <c r="I37" s="122"/>
      <c r="J37" s="122"/>
      <c r="K37" s="123"/>
      <c r="L37" s="30">
        <v>25</v>
      </c>
    </row>
    <row r="38" spans="1:12" s="4" customFormat="1" ht="40.049999999999997" customHeight="1" x14ac:dyDescent="0.7">
      <c r="A38" s="27" t="s">
        <v>94</v>
      </c>
      <c r="B38" s="13" t="s">
        <v>134</v>
      </c>
      <c r="C38" s="118" t="s">
        <v>72</v>
      </c>
      <c r="D38" s="119"/>
      <c r="E38" s="118" t="s">
        <v>24</v>
      </c>
      <c r="F38" s="119"/>
      <c r="G38" s="118" t="s">
        <v>128</v>
      </c>
      <c r="H38" s="120"/>
      <c r="I38" s="119"/>
      <c r="J38" s="13" t="s">
        <v>68</v>
      </c>
      <c r="K38" s="13" t="s">
        <v>69</v>
      </c>
      <c r="L38" s="28" t="s">
        <v>70</v>
      </c>
    </row>
    <row r="39" spans="1:12" s="5" customFormat="1" ht="16.95" customHeight="1" x14ac:dyDescent="0.7">
      <c r="A39" s="65"/>
      <c r="B39" s="66"/>
      <c r="C39" s="102"/>
      <c r="D39" s="103"/>
      <c r="E39" s="104"/>
      <c r="F39" s="105"/>
      <c r="G39" s="106"/>
      <c r="H39" s="106"/>
      <c r="I39" s="106"/>
      <c r="J39" s="14" t="str">
        <f>IF(OR(ISBLANK(A39),ISBLANK(B39)),"",(B39-A39)+1)</f>
        <v/>
      </c>
      <c r="K39" s="15">
        <f>25/1826</f>
        <v>1.3691128148959474E-2</v>
      </c>
      <c r="L39" s="29" t="str">
        <f>IFERROR(ROUND(J39*K39,4),"")</f>
        <v/>
      </c>
    </row>
    <row r="40" spans="1:12" s="5" customFormat="1" ht="16.95" customHeight="1" x14ac:dyDescent="0.7">
      <c r="A40" s="65"/>
      <c r="B40" s="66"/>
      <c r="C40" s="102"/>
      <c r="D40" s="103"/>
      <c r="E40" s="104"/>
      <c r="F40" s="105"/>
      <c r="G40" s="106"/>
      <c r="H40" s="106"/>
      <c r="I40" s="106"/>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65"/>
      <c r="B41" s="66"/>
      <c r="C41" s="97"/>
      <c r="D41" s="98"/>
      <c r="E41" s="99"/>
      <c r="F41" s="100"/>
      <c r="G41" s="101"/>
      <c r="H41" s="101"/>
      <c r="I41" s="101"/>
      <c r="J41" s="14" t="str">
        <f t="shared" si="3"/>
        <v/>
      </c>
      <c r="K41" s="15">
        <f t="shared" si="4"/>
        <v>1.3691128148959474E-2</v>
      </c>
      <c r="L41" s="29" t="str">
        <f t="shared" si="5"/>
        <v/>
      </c>
    </row>
    <row r="42" spans="1:12" s="5" customFormat="1" ht="16.95" customHeight="1" x14ac:dyDescent="0.7">
      <c r="A42" s="65"/>
      <c r="B42" s="66"/>
      <c r="C42" s="97"/>
      <c r="D42" s="98"/>
      <c r="E42" s="99"/>
      <c r="F42" s="100"/>
      <c r="G42" s="101"/>
      <c r="H42" s="101"/>
      <c r="I42" s="101"/>
      <c r="J42" s="14" t="str">
        <f t="shared" si="3"/>
        <v/>
      </c>
      <c r="K42" s="15">
        <f t="shared" si="4"/>
        <v>1.3691128148959474E-2</v>
      </c>
      <c r="L42" s="29" t="str">
        <f t="shared" si="5"/>
        <v/>
      </c>
    </row>
    <row r="43" spans="1:12" s="5" customFormat="1" ht="16.95" customHeight="1" x14ac:dyDescent="0.7">
      <c r="A43" s="65"/>
      <c r="B43" s="66"/>
      <c r="C43" s="97"/>
      <c r="D43" s="98"/>
      <c r="E43" s="99"/>
      <c r="F43" s="100"/>
      <c r="G43" s="101"/>
      <c r="H43" s="101"/>
      <c r="I43" s="101"/>
      <c r="J43" s="14" t="str">
        <f t="shared" si="3"/>
        <v/>
      </c>
      <c r="K43" s="15">
        <f t="shared" si="4"/>
        <v>1.3691128148959474E-2</v>
      </c>
      <c r="L43" s="29" t="str">
        <f t="shared" si="5"/>
        <v/>
      </c>
    </row>
    <row r="44" spans="1:12" s="5" customFormat="1" ht="16.95" customHeight="1" x14ac:dyDescent="0.7">
      <c r="A44" s="65"/>
      <c r="B44" s="66"/>
      <c r="C44" s="97"/>
      <c r="D44" s="98"/>
      <c r="E44" s="99"/>
      <c r="F44" s="100"/>
      <c r="G44" s="101"/>
      <c r="H44" s="101"/>
      <c r="I44" s="101"/>
      <c r="J44" s="14" t="str">
        <f t="shared" si="3"/>
        <v/>
      </c>
      <c r="K44" s="15">
        <f t="shared" si="4"/>
        <v>1.3691128148959474E-2</v>
      </c>
      <c r="L44" s="29" t="str">
        <f t="shared" si="5"/>
        <v/>
      </c>
    </row>
    <row r="45" spans="1:12" s="5" customFormat="1" ht="16.95" customHeight="1" x14ac:dyDescent="0.7">
      <c r="A45" s="65"/>
      <c r="B45" s="66"/>
      <c r="C45" s="97"/>
      <c r="D45" s="98"/>
      <c r="E45" s="99"/>
      <c r="F45" s="100"/>
      <c r="G45" s="101"/>
      <c r="H45" s="101"/>
      <c r="I45" s="101"/>
      <c r="J45" s="14" t="str">
        <f t="shared" si="3"/>
        <v/>
      </c>
      <c r="K45" s="15">
        <f t="shared" si="4"/>
        <v>1.3691128148959474E-2</v>
      </c>
      <c r="L45" s="29" t="str">
        <f t="shared" si="5"/>
        <v/>
      </c>
    </row>
    <row r="46" spans="1:12" s="5" customFormat="1" ht="16.95" customHeight="1" x14ac:dyDescent="0.7">
      <c r="A46" s="65"/>
      <c r="B46" s="66"/>
      <c r="C46" s="97"/>
      <c r="D46" s="98"/>
      <c r="E46" s="99"/>
      <c r="F46" s="100"/>
      <c r="G46" s="101"/>
      <c r="H46" s="101"/>
      <c r="I46" s="101"/>
      <c r="J46" s="14" t="str">
        <f t="shared" si="3"/>
        <v/>
      </c>
      <c r="K46" s="15">
        <f t="shared" si="4"/>
        <v>1.3691128148959474E-2</v>
      </c>
      <c r="L46" s="29" t="str">
        <f t="shared" si="5"/>
        <v/>
      </c>
    </row>
    <row r="47" spans="1:12" s="5" customFormat="1" ht="16.95" customHeight="1" x14ac:dyDescent="0.7">
      <c r="A47" s="65"/>
      <c r="B47" s="66"/>
      <c r="C47" s="97"/>
      <c r="D47" s="98"/>
      <c r="E47" s="99"/>
      <c r="F47" s="100"/>
      <c r="G47" s="101"/>
      <c r="H47" s="101"/>
      <c r="I47" s="101"/>
      <c r="J47" s="14" t="str">
        <f t="shared" si="3"/>
        <v/>
      </c>
      <c r="K47" s="15">
        <f t="shared" si="4"/>
        <v>1.3691128148959474E-2</v>
      </c>
      <c r="L47" s="29" t="str">
        <f t="shared" si="5"/>
        <v/>
      </c>
    </row>
    <row r="48" spans="1:12" s="5" customFormat="1" ht="16.95" customHeight="1" x14ac:dyDescent="0.7">
      <c r="A48" s="65"/>
      <c r="B48" s="66"/>
      <c r="C48" s="97"/>
      <c r="D48" s="98"/>
      <c r="E48" s="99"/>
      <c r="F48" s="100"/>
      <c r="G48" s="101"/>
      <c r="H48" s="101"/>
      <c r="I48" s="101"/>
      <c r="J48" s="14" t="str">
        <f t="shared" si="3"/>
        <v/>
      </c>
      <c r="K48" s="15">
        <f t="shared" si="4"/>
        <v>1.3691128148959474E-2</v>
      </c>
      <c r="L48" s="29" t="str">
        <f t="shared" si="5"/>
        <v/>
      </c>
    </row>
    <row r="49" spans="1:12" s="5" customFormat="1" ht="16.95" customHeight="1" x14ac:dyDescent="0.7">
      <c r="A49" s="65"/>
      <c r="B49" s="66"/>
      <c r="C49" s="97"/>
      <c r="D49" s="98"/>
      <c r="E49" s="99"/>
      <c r="F49" s="100"/>
      <c r="G49" s="101"/>
      <c r="H49" s="101"/>
      <c r="I49" s="101"/>
      <c r="J49" s="14" t="str">
        <f t="shared" si="3"/>
        <v/>
      </c>
      <c r="K49" s="15">
        <f t="shared" si="4"/>
        <v>1.3691128148959474E-2</v>
      </c>
      <c r="L49" s="29" t="str">
        <f t="shared" si="5"/>
        <v/>
      </c>
    </row>
    <row r="50" spans="1:12" s="5" customFormat="1" ht="16.95" customHeight="1" x14ac:dyDescent="0.7">
      <c r="A50" s="65"/>
      <c r="B50" s="66"/>
      <c r="C50" s="97"/>
      <c r="D50" s="98"/>
      <c r="E50" s="99"/>
      <c r="F50" s="100"/>
      <c r="G50" s="101"/>
      <c r="H50" s="101"/>
      <c r="I50" s="101"/>
      <c r="J50" s="14" t="str">
        <f t="shared" si="3"/>
        <v/>
      </c>
      <c r="K50" s="15">
        <f t="shared" si="4"/>
        <v>1.3691128148959474E-2</v>
      </c>
      <c r="L50" s="29" t="str">
        <f t="shared" si="5"/>
        <v/>
      </c>
    </row>
    <row r="51" spans="1:12" s="5" customFormat="1" ht="16.95" customHeight="1" x14ac:dyDescent="0.7">
      <c r="A51" s="65"/>
      <c r="B51" s="66"/>
      <c r="C51" s="97"/>
      <c r="D51" s="98"/>
      <c r="E51" s="99"/>
      <c r="F51" s="100"/>
      <c r="G51" s="101"/>
      <c r="H51" s="101"/>
      <c r="I51" s="101"/>
      <c r="J51" s="14" t="str">
        <f t="shared" si="3"/>
        <v/>
      </c>
      <c r="K51" s="15">
        <f t="shared" si="4"/>
        <v>1.3691128148959474E-2</v>
      </c>
      <c r="L51" s="29" t="str">
        <f t="shared" si="5"/>
        <v/>
      </c>
    </row>
    <row r="52" spans="1:12" s="5" customFormat="1" ht="16.95" customHeight="1" x14ac:dyDescent="0.7">
      <c r="A52" s="65"/>
      <c r="B52" s="66"/>
      <c r="C52" s="97"/>
      <c r="D52" s="98"/>
      <c r="E52" s="99"/>
      <c r="F52" s="100"/>
      <c r="G52" s="101"/>
      <c r="H52" s="101"/>
      <c r="I52" s="101"/>
      <c r="J52" s="14" t="str">
        <f t="shared" si="3"/>
        <v/>
      </c>
      <c r="K52" s="15">
        <f t="shared" si="4"/>
        <v>1.3691128148959474E-2</v>
      </c>
      <c r="L52" s="29" t="str">
        <f t="shared" si="5"/>
        <v/>
      </c>
    </row>
    <row r="53" spans="1:12" s="5" customFormat="1" ht="44.25" customHeight="1" x14ac:dyDescent="0.7">
      <c r="A53" s="124" t="s">
        <v>73</v>
      </c>
      <c r="B53" s="125"/>
      <c r="C53" s="125"/>
      <c r="D53" s="125"/>
      <c r="E53" s="125"/>
      <c r="F53" s="125"/>
      <c r="G53" s="125"/>
      <c r="H53" s="125"/>
      <c r="I53" s="125"/>
      <c r="J53" s="125"/>
      <c r="K53" s="126"/>
      <c r="L53" s="31">
        <f>MIN(25,ROUND(SUM(L39:L52),4))</f>
        <v>0</v>
      </c>
    </row>
    <row r="54" spans="1:12" s="7" customFormat="1" ht="67.8" customHeight="1" x14ac:dyDescent="0.25">
      <c r="A54" s="127" t="s">
        <v>132</v>
      </c>
      <c r="B54" s="128"/>
      <c r="C54" s="128"/>
      <c r="D54" s="128"/>
      <c r="E54" s="128"/>
      <c r="F54" s="128"/>
      <c r="G54" s="128"/>
      <c r="H54" s="128"/>
      <c r="I54" s="128"/>
      <c r="J54" s="128"/>
      <c r="K54" s="129"/>
      <c r="L54" s="32">
        <v>15</v>
      </c>
    </row>
    <row r="55" spans="1:12" s="4" customFormat="1" ht="49.2" customHeight="1" x14ac:dyDescent="0.7">
      <c r="A55" s="27" t="s">
        <v>94</v>
      </c>
      <c r="B55" s="13" t="s">
        <v>134</v>
      </c>
      <c r="C55" s="118" t="s">
        <v>72</v>
      </c>
      <c r="D55" s="119"/>
      <c r="E55" s="118" t="s">
        <v>24</v>
      </c>
      <c r="F55" s="119"/>
      <c r="G55" s="118" t="s">
        <v>128</v>
      </c>
      <c r="H55" s="120"/>
      <c r="I55" s="119"/>
      <c r="J55" s="13" t="s">
        <v>68</v>
      </c>
      <c r="K55" s="13" t="s">
        <v>69</v>
      </c>
      <c r="L55" s="28" t="s">
        <v>70</v>
      </c>
    </row>
    <row r="56" spans="1:12" s="5" customFormat="1" ht="16.95" customHeight="1" x14ac:dyDescent="0.7">
      <c r="A56" s="65"/>
      <c r="B56" s="66"/>
      <c r="C56" s="102"/>
      <c r="D56" s="103"/>
      <c r="E56" s="104"/>
      <c r="F56" s="105"/>
      <c r="G56" s="106"/>
      <c r="H56" s="106"/>
      <c r="I56" s="106"/>
      <c r="J56" s="14" t="str">
        <f>IF(OR(ISBLANK(A56),ISBLANK(B56)),"",(B56-A56)+1)</f>
        <v/>
      </c>
      <c r="K56" s="15">
        <f>15/1826</f>
        <v>8.2146768893756848E-3</v>
      </c>
      <c r="L56" s="29" t="str">
        <f>IFERROR(ROUND(J56*K56,4),"")</f>
        <v/>
      </c>
    </row>
    <row r="57" spans="1:12" s="5" customFormat="1" ht="16.95" customHeight="1" x14ac:dyDescent="0.7">
      <c r="A57" s="65"/>
      <c r="B57" s="66"/>
      <c r="C57" s="97"/>
      <c r="D57" s="98"/>
      <c r="E57" s="99"/>
      <c r="F57" s="100"/>
      <c r="G57" s="101"/>
      <c r="H57" s="101"/>
      <c r="I57" s="101"/>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65"/>
      <c r="B58" s="66"/>
      <c r="C58" s="97"/>
      <c r="D58" s="98"/>
      <c r="E58" s="99"/>
      <c r="F58" s="100"/>
      <c r="G58" s="101"/>
      <c r="H58" s="101"/>
      <c r="I58" s="101"/>
      <c r="J58" s="14" t="str">
        <f t="shared" si="6"/>
        <v/>
      </c>
      <c r="K58" s="15">
        <f t="shared" si="7"/>
        <v>8.2146768893756848E-3</v>
      </c>
      <c r="L58" s="29" t="str">
        <f t="shared" si="8"/>
        <v/>
      </c>
    </row>
    <row r="59" spans="1:12" s="5" customFormat="1" ht="16.95" customHeight="1" x14ac:dyDescent="0.7">
      <c r="A59" s="65"/>
      <c r="B59" s="66"/>
      <c r="C59" s="97"/>
      <c r="D59" s="98"/>
      <c r="E59" s="99"/>
      <c r="F59" s="100"/>
      <c r="G59" s="101"/>
      <c r="H59" s="101"/>
      <c r="I59" s="101"/>
      <c r="J59" s="14" t="str">
        <f t="shared" si="6"/>
        <v/>
      </c>
      <c r="K59" s="15">
        <f t="shared" si="7"/>
        <v>8.2146768893756848E-3</v>
      </c>
      <c r="L59" s="29" t="str">
        <f t="shared" si="8"/>
        <v/>
      </c>
    </row>
    <row r="60" spans="1:12" s="5" customFormat="1" ht="16.95" customHeight="1" x14ac:dyDescent="0.7">
      <c r="A60" s="65"/>
      <c r="B60" s="66"/>
      <c r="C60" s="97"/>
      <c r="D60" s="98"/>
      <c r="E60" s="99"/>
      <c r="F60" s="100"/>
      <c r="G60" s="101"/>
      <c r="H60" s="101"/>
      <c r="I60" s="101"/>
      <c r="J60" s="14" t="str">
        <f t="shared" si="6"/>
        <v/>
      </c>
      <c r="K60" s="15">
        <f t="shared" si="7"/>
        <v>8.2146768893756848E-3</v>
      </c>
      <c r="L60" s="29" t="str">
        <f t="shared" si="8"/>
        <v/>
      </c>
    </row>
    <row r="61" spans="1:12" s="5" customFormat="1" ht="16.95" customHeight="1" x14ac:dyDescent="0.7">
      <c r="A61" s="65"/>
      <c r="B61" s="66"/>
      <c r="C61" s="97"/>
      <c r="D61" s="98"/>
      <c r="E61" s="99"/>
      <c r="F61" s="100"/>
      <c r="G61" s="101"/>
      <c r="H61" s="101"/>
      <c r="I61" s="101"/>
      <c r="J61" s="14" t="str">
        <f t="shared" si="6"/>
        <v/>
      </c>
      <c r="K61" s="15">
        <f t="shared" si="7"/>
        <v>8.2146768893756848E-3</v>
      </c>
      <c r="L61" s="29" t="str">
        <f t="shared" si="8"/>
        <v/>
      </c>
    </row>
    <row r="62" spans="1:12" s="5" customFormat="1" ht="16.95" customHeight="1" x14ac:dyDescent="0.7">
      <c r="A62" s="65"/>
      <c r="B62" s="66"/>
      <c r="C62" s="97"/>
      <c r="D62" s="98"/>
      <c r="E62" s="99"/>
      <c r="F62" s="100"/>
      <c r="G62" s="101"/>
      <c r="H62" s="101"/>
      <c r="I62" s="101"/>
      <c r="J62" s="14" t="str">
        <f t="shared" si="6"/>
        <v/>
      </c>
      <c r="K62" s="15">
        <f t="shared" si="7"/>
        <v>8.2146768893756848E-3</v>
      </c>
      <c r="L62" s="29" t="str">
        <f t="shared" si="8"/>
        <v/>
      </c>
    </row>
    <row r="63" spans="1:12" s="5" customFormat="1" ht="16.95" customHeight="1" x14ac:dyDescent="0.7">
      <c r="A63" s="65"/>
      <c r="B63" s="66"/>
      <c r="C63" s="97"/>
      <c r="D63" s="98"/>
      <c r="E63" s="99"/>
      <c r="F63" s="100"/>
      <c r="G63" s="101"/>
      <c r="H63" s="101"/>
      <c r="I63" s="101"/>
      <c r="J63" s="14" t="str">
        <f t="shared" si="6"/>
        <v/>
      </c>
      <c r="K63" s="15">
        <f t="shared" si="7"/>
        <v>8.2146768893756848E-3</v>
      </c>
      <c r="L63" s="29" t="str">
        <f t="shared" si="8"/>
        <v/>
      </c>
    </row>
    <row r="64" spans="1:12" s="5" customFormat="1" ht="16.95" customHeight="1" x14ac:dyDescent="0.7">
      <c r="A64" s="65"/>
      <c r="B64" s="66"/>
      <c r="C64" s="97"/>
      <c r="D64" s="98"/>
      <c r="E64" s="99"/>
      <c r="F64" s="100"/>
      <c r="G64" s="101"/>
      <c r="H64" s="101"/>
      <c r="I64" s="101"/>
      <c r="J64" s="14" t="str">
        <f t="shared" si="6"/>
        <v/>
      </c>
      <c r="K64" s="15">
        <f t="shared" si="7"/>
        <v>8.2146768893756848E-3</v>
      </c>
      <c r="L64" s="29" t="str">
        <f t="shared" si="8"/>
        <v/>
      </c>
    </row>
    <row r="65" spans="1:12" s="5" customFormat="1" ht="16.95" customHeight="1" x14ac:dyDescent="0.7">
      <c r="A65" s="65"/>
      <c r="B65" s="66"/>
      <c r="C65" s="97"/>
      <c r="D65" s="98"/>
      <c r="E65" s="99"/>
      <c r="F65" s="100"/>
      <c r="G65" s="101"/>
      <c r="H65" s="101"/>
      <c r="I65" s="101"/>
      <c r="J65" s="14" t="str">
        <f t="shared" si="6"/>
        <v/>
      </c>
      <c r="K65" s="15">
        <f t="shared" si="7"/>
        <v>8.2146768893756848E-3</v>
      </c>
      <c r="L65" s="29" t="str">
        <f t="shared" si="8"/>
        <v/>
      </c>
    </row>
    <row r="66" spans="1:12" s="5" customFormat="1" ht="16.95" customHeight="1" x14ac:dyDescent="0.7">
      <c r="A66" s="65"/>
      <c r="B66" s="66"/>
      <c r="C66" s="97"/>
      <c r="D66" s="98"/>
      <c r="E66" s="99"/>
      <c r="F66" s="100"/>
      <c r="G66" s="101"/>
      <c r="H66" s="101"/>
      <c r="I66" s="101"/>
      <c r="J66" s="14" t="str">
        <f t="shared" si="6"/>
        <v/>
      </c>
      <c r="K66" s="15">
        <f t="shared" si="7"/>
        <v>8.2146768893756848E-3</v>
      </c>
      <c r="L66" s="29" t="str">
        <f t="shared" si="8"/>
        <v/>
      </c>
    </row>
    <row r="67" spans="1:12" s="5" customFormat="1" ht="16.95" customHeight="1" x14ac:dyDescent="0.7">
      <c r="A67" s="65"/>
      <c r="B67" s="66"/>
      <c r="C67" s="97"/>
      <c r="D67" s="98"/>
      <c r="E67" s="99"/>
      <c r="F67" s="100"/>
      <c r="G67" s="101"/>
      <c r="H67" s="101"/>
      <c r="I67" s="101"/>
      <c r="J67" s="14" t="str">
        <f t="shared" si="6"/>
        <v/>
      </c>
      <c r="K67" s="15">
        <f t="shared" si="7"/>
        <v>8.2146768893756848E-3</v>
      </c>
      <c r="L67" s="29" t="str">
        <f t="shared" si="8"/>
        <v/>
      </c>
    </row>
    <row r="68" spans="1:12" s="5" customFormat="1" ht="16.95" customHeight="1" x14ac:dyDescent="0.7">
      <c r="A68" s="65"/>
      <c r="B68" s="66"/>
      <c r="C68" s="97"/>
      <c r="D68" s="98"/>
      <c r="E68" s="99"/>
      <c r="F68" s="100"/>
      <c r="G68" s="101"/>
      <c r="H68" s="101"/>
      <c r="I68" s="101"/>
      <c r="J68" s="14" t="str">
        <f t="shared" si="6"/>
        <v/>
      </c>
      <c r="K68" s="15">
        <f t="shared" si="7"/>
        <v>8.2146768893756848E-3</v>
      </c>
      <c r="L68" s="29" t="str">
        <f t="shared" si="8"/>
        <v/>
      </c>
    </row>
    <row r="69" spans="1:12" s="5" customFormat="1" ht="16.95" customHeight="1" x14ac:dyDescent="0.7">
      <c r="A69" s="65"/>
      <c r="B69" s="66"/>
      <c r="C69" s="97"/>
      <c r="D69" s="98"/>
      <c r="E69" s="99"/>
      <c r="F69" s="100"/>
      <c r="G69" s="101"/>
      <c r="H69" s="101"/>
      <c r="I69" s="101"/>
      <c r="J69" s="14" t="str">
        <f t="shared" si="6"/>
        <v/>
      </c>
      <c r="K69" s="15">
        <f t="shared" si="7"/>
        <v>8.2146768893756848E-3</v>
      </c>
      <c r="L69" s="29" t="str">
        <f t="shared" si="8"/>
        <v/>
      </c>
    </row>
    <row r="70" spans="1:12" s="6" customFormat="1" ht="44.25" customHeight="1" x14ac:dyDescent="0.7">
      <c r="A70" s="115" t="s">
        <v>71</v>
      </c>
      <c r="B70" s="116"/>
      <c r="C70" s="116"/>
      <c r="D70" s="116"/>
      <c r="E70" s="116"/>
      <c r="F70" s="116"/>
      <c r="G70" s="116"/>
      <c r="H70" s="116"/>
      <c r="I70" s="116"/>
      <c r="J70" s="116"/>
      <c r="K70" s="117"/>
      <c r="L70" s="31">
        <f>MIN(15,ROUND(SUM(L56:L69),4))</f>
        <v>0</v>
      </c>
    </row>
    <row r="71" spans="1:12" s="2" customFormat="1" ht="52.5" customHeight="1" x14ac:dyDescent="0.25">
      <c r="A71" s="121" t="s">
        <v>130</v>
      </c>
      <c r="B71" s="122"/>
      <c r="C71" s="122"/>
      <c r="D71" s="122"/>
      <c r="E71" s="122"/>
      <c r="F71" s="122"/>
      <c r="G71" s="122"/>
      <c r="H71" s="122"/>
      <c r="I71" s="122"/>
      <c r="J71" s="122"/>
      <c r="K71" s="123"/>
      <c r="L71" s="30">
        <v>10</v>
      </c>
    </row>
    <row r="72" spans="1:12" s="4" customFormat="1" ht="40.049999999999997" customHeight="1" x14ac:dyDescent="0.7">
      <c r="A72" s="27" t="s">
        <v>94</v>
      </c>
      <c r="B72" s="13" t="s">
        <v>134</v>
      </c>
      <c r="C72" s="118" t="s">
        <v>72</v>
      </c>
      <c r="D72" s="119"/>
      <c r="E72" s="118" t="s">
        <v>24</v>
      </c>
      <c r="F72" s="119"/>
      <c r="G72" s="118" t="s">
        <v>128</v>
      </c>
      <c r="H72" s="120"/>
      <c r="I72" s="119"/>
      <c r="J72" s="13" t="s">
        <v>68</v>
      </c>
      <c r="K72" s="13" t="s">
        <v>69</v>
      </c>
      <c r="L72" s="28" t="s">
        <v>70</v>
      </c>
    </row>
    <row r="73" spans="1:12" s="5" customFormat="1" ht="16.95" customHeight="1" x14ac:dyDescent="0.7">
      <c r="A73" s="65"/>
      <c r="B73" s="66"/>
      <c r="C73" s="102"/>
      <c r="D73" s="103"/>
      <c r="E73" s="104"/>
      <c r="F73" s="105"/>
      <c r="G73" s="106"/>
      <c r="H73" s="106"/>
      <c r="I73" s="106"/>
      <c r="J73" s="14" t="str">
        <f>IF(OR(ISBLANK(A73),ISBLANK(B73)),"",(B73-A73)+1)</f>
        <v/>
      </c>
      <c r="K73" s="15">
        <f>10/1826</f>
        <v>5.4764512595837896E-3</v>
      </c>
      <c r="L73" s="29" t="str">
        <f>IFERROR(ROUND(J73*K73,4),"")</f>
        <v/>
      </c>
    </row>
    <row r="74" spans="1:12" s="5" customFormat="1" ht="16.95" customHeight="1" x14ac:dyDescent="0.7">
      <c r="A74" s="65"/>
      <c r="B74" s="66"/>
      <c r="C74" s="102"/>
      <c r="D74" s="103"/>
      <c r="E74" s="104"/>
      <c r="F74" s="105"/>
      <c r="G74" s="106"/>
      <c r="H74" s="106"/>
      <c r="I74" s="106"/>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65"/>
      <c r="B75" s="66"/>
      <c r="C75" s="97"/>
      <c r="D75" s="98"/>
      <c r="E75" s="99"/>
      <c r="F75" s="100"/>
      <c r="G75" s="101"/>
      <c r="H75" s="101"/>
      <c r="I75" s="101"/>
      <c r="J75" s="14" t="str">
        <f t="shared" si="9"/>
        <v/>
      </c>
      <c r="K75" s="15">
        <f t="shared" si="10"/>
        <v>5.4764512595837896E-3</v>
      </c>
      <c r="L75" s="29" t="str">
        <f t="shared" si="11"/>
        <v/>
      </c>
    </row>
    <row r="76" spans="1:12" s="5" customFormat="1" ht="16.95" customHeight="1" x14ac:dyDescent="0.7">
      <c r="A76" s="65"/>
      <c r="B76" s="66"/>
      <c r="C76" s="97"/>
      <c r="D76" s="98"/>
      <c r="E76" s="99"/>
      <c r="F76" s="100"/>
      <c r="G76" s="101"/>
      <c r="H76" s="101"/>
      <c r="I76" s="101"/>
      <c r="J76" s="14" t="str">
        <f t="shared" si="9"/>
        <v/>
      </c>
      <c r="K76" s="15">
        <f t="shared" si="10"/>
        <v>5.4764512595837896E-3</v>
      </c>
      <c r="L76" s="29" t="str">
        <f t="shared" si="11"/>
        <v/>
      </c>
    </row>
    <row r="77" spans="1:12" s="5" customFormat="1" ht="16.95" customHeight="1" x14ac:dyDescent="0.7">
      <c r="A77" s="65"/>
      <c r="B77" s="66"/>
      <c r="C77" s="97"/>
      <c r="D77" s="98"/>
      <c r="E77" s="99"/>
      <c r="F77" s="100"/>
      <c r="G77" s="101"/>
      <c r="H77" s="101"/>
      <c r="I77" s="101"/>
      <c r="J77" s="14" t="str">
        <f t="shared" si="9"/>
        <v/>
      </c>
      <c r="K77" s="15">
        <f t="shared" si="10"/>
        <v>5.4764512595837896E-3</v>
      </c>
      <c r="L77" s="29" t="str">
        <f t="shared" si="11"/>
        <v/>
      </c>
    </row>
    <row r="78" spans="1:12" s="5" customFormat="1" ht="16.95" customHeight="1" x14ac:dyDescent="0.7">
      <c r="A78" s="65"/>
      <c r="B78" s="66"/>
      <c r="C78" s="97"/>
      <c r="D78" s="98"/>
      <c r="E78" s="99"/>
      <c r="F78" s="100"/>
      <c r="G78" s="101"/>
      <c r="H78" s="101"/>
      <c r="I78" s="101"/>
      <c r="J78" s="14" t="str">
        <f t="shared" si="9"/>
        <v/>
      </c>
      <c r="K78" s="15">
        <f t="shared" si="10"/>
        <v>5.4764512595837896E-3</v>
      </c>
      <c r="L78" s="29" t="str">
        <f t="shared" si="11"/>
        <v/>
      </c>
    </row>
    <row r="79" spans="1:12" s="5" customFormat="1" ht="16.95" customHeight="1" x14ac:dyDescent="0.7">
      <c r="A79" s="65"/>
      <c r="B79" s="66"/>
      <c r="C79" s="97"/>
      <c r="D79" s="98"/>
      <c r="E79" s="99"/>
      <c r="F79" s="100"/>
      <c r="G79" s="101"/>
      <c r="H79" s="101"/>
      <c r="I79" s="101"/>
      <c r="J79" s="14" t="str">
        <f t="shared" si="9"/>
        <v/>
      </c>
      <c r="K79" s="15">
        <f t="shared" si="10"/>
        <v>5.4764512595837896E-3</v>
      </c>
      <c r="L79" s="29" t="str">
        <f t="shared" si="11"/>
        <v/>
      </c>
    </row>
    <row r="80" spans="1:12" s="5" customFormat="1" ht="16.95" customHeight="1" x14ac:dyDescent="0.7">
      <c r="A80" s="65"/>
      <c r="B80" s="66"/>
      <c r="C80" s="97"/>
      <c r="D80" s="98"/>
      <c r="E80" s="99"/>
      <c r="F80" s="100"/>
      <c r="G80" s="101"/>
      <c r="H80" s="101"/>
      <c r="I80" s="101"/>
      <c r="J80" s="14" t="str">
        <f t="shared" si="9"/>
        <v/>
      </c>
      <c r="K80" s="15">
        <f t="shared" si="10"/>
        <v>5.4764512595837896E-3</v>
      </c>
      <c r="L80" s="29" t="str">
        <f t="shared" si="11"/>
        <v/>
      </c>
    </row>
    <row r="81" spans="1:12" s="5" customFormat="1" ht="16.95" customHeight="1" x14ac:dyDescent="0.7">
      <c r="A81" s="65"/>
      <c r="B81" s="66"/>
      <c r="C81" s="97"/>
      <c r="D81" s="98"/>
      <c r="E81" s="99"/>
      <c r="F81" s="100"/>
      <c r="G81" s="101"/>
      <c r="H81" s="101"/>
      <c r="I81" s="101"/>
      <c r="J81" s="14" t="str">
        <f t="shared" si="9"/>
        <v/>
      </c>
      <c r="K81" s="15">
        <f t="shared" si="10"/>
        <v>5.4764512595837896E-3</v>
      </c>
      <c r="L81" s="29" t="str">
        <f t="shared" si="11"/>
        <v/>
      </c>
    </row>
    <row r="82" spans="1:12" s="5" customFormat="1" ht="16.95" customHeight="1" x14ac:dyDescent="0.7">
      <c r="A82" s="65"/>
      <c r="B82" s="66"/>
      <c r="C82" s="97"/>
      <c r="D82" s="98"/>
      <c r="E82" s="99"/>
      <c r="F82" s="100"/>
      <c r="G82" s="101"/>
      <c r="H82" s="101"/>
      <c r="I82" s="101"/>
      <c r="J82" s="14" t="str">
        <f t="shared" si="9"/>
        <v/>
      </c>
      <c r="K82" s="15">
        <f t="shared" si="10"/>
        <v>5.4764512595837896E-3</v>
      </c>
      <c r="L82" s="29" t="str">
        <f t="shared" si="11"/>
        <v/>
      </c>
    </row>
    <row r="83" spans="1:12" s="5" customFormat="1" ht="16.95" customHeight="1" x14ac:dyDescent="0.7">
      <c r="A83" s="65"/>
      <c r="B83" s="66"/>
      <c r="C83" s="97"/>
      <c r="D83" s="98"/>
      <c r="E83" s="99"/>
      <c r="F83" s="100"/>
      <c r="G83" s="101"/>
      <c r="H83" s="101"/>
      <c r="I83" s="101"/>
      <c r="J83" s="14" t="str">
        <f t="shared" si="9"/>
        <v/>
      </c>
      <c r="K83" s="15">
        <f t="shared" si="10"/>
        <v>5.4764512595837896E-3</v>
      </c>
      <c r="L83" s="29" t="str">
        <f t="shared" si="11"/>
        <v/>
      </c>
    </row>
    <row r="84" spans="1:12" s="5" customFormat="1" ht="16.95" customHeight="1" x14ac:dyDescent="0.7">
      <c r="A84" s="65"/>
      <c r="B84" s="66"/>
      <c r="C84" s="97"/>
      <c r="D84" s="98"/>
      <c r="E84" s="99"/>
      <c r="F84" s="100"/>
      <c r="G84" s="101"/>
      <c r="H84" s="101"/>
      <c r="I84" s="101"/>
      <c r="J84" s="14" t="str">
        <f t="shared" si="9"/>
        <v/>
      </c>
      <c r="K84" s="15">
        <f t="shared" si="10"/>
        <v>5.4764512595837896E-3</v>
      </c>
      <c r="L84" s="29" t="str">
        <f t="shared" si="11"/>
        <v/>
      </c>
    </row>
    <row r="85" spans="1:12" s="5" customFormat="1" ht="16.95" customHeight="1" x14ac:dyDescent="0.7">
      <c r="A85" s="65"/>
      <c r="B85" s="66"/>
      <c r="C85" s="97"/>
      <c r="D85" s="98"/>
      <c r="E85" s="99"/>
      <c r="F85" s="100"/>
      <c r="G85" s="101"/>
      <c r="H85" s="101"/>
      <c r="I85" s="101"/>
      <c r="J85" s="14" t="str">
        <f t="shared" si="9"/>
        <v/>
      </c>
      <c r="K85" s="15">
        <f t="shared" si="10"/>
        <v>5.4764512595837896E-3</v>
      </c>
      <c r="L85" s="29" t="str">
        <f t="shared" si="11"/>
        <v/>
      </c>
    </row>
    <row r="86" spans="1:12" s="5" customFormat="1" ht="16.95" customHeight="1" x14ac:dyDescent="0.7">
      <c r="A86" s="65"/>
      <c r="B86" s="66"/>
      <c r="C86" s="97"/>
      <c r="D86" s="98"/>
      <c r="E86" s="99"/>
      <c r="F86" s="100"/>
      <c r="G86" s="101"/>
      <c r="H86" s="101"/>
      <c r="I86" s="101"/>
      <c r="J86" s="14" t="str">
        <f t="shared" si="9"/>
        <v/>
      </c>
      <c r="K86" s="15">
        <f t="shared" si="10"/>
        <v>5.4764512595837896E-3</v>
      </c>
      <c r="L86" s="29" t="str">
        <f t="shared" si="11"/>
        <v/>
      </c>
    </row>
    <row r="87" spans="1:12" s="6" customFormat="1" ht="44.25" customHeight="1" x14ac:dyDescent="0.7">
      <c r="A87" s="108" t="s">
        <v>74</v>
      </c>
      <c r="B87" s="109"/>
      <c r="C87" s="109"/>
      <c r="D87" s="109"/>
      <c r="E87" s="109"/>
      <c r="F87" s="109"/>
      <c r="G87" s="109"/>
      <c r="H87" s="109"/>
      <c r="I87" s="109"/>
      <c r="J87" s="109"/>
      <c r="K87" s="109"/>
      <c r="L87" s="67">
        <f>MIN(10,ROUND(SUM(L73:L86),4))</f>
        <v>0</v>
      </c>
    </row>
    <row r="88" spans="1:12" s="6" customFormat="1" ht="44.25" customHeight="1" x14ac:dyDescent="0.7">
      <c r="A88" s="108" t="s">
        <v>89</v>
      </c>
      <c r="B88" s="109"/>
      <c r="C88" s="109"/>
      <c r="D88" s="109"/>
      <c r="E88" s="109"/>
      <c r="F88" s="109"/>
      <c r="G88" s="109"/>
      <c r="H88" s="109"/>
      <c r="I88" s="109"/>
      <c r="J88" s="109"/>
      <c r="K88" s="109"/>
      <c r="L88" s="6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78</v>
      </c>
      <c r="C90" s="112"/>
      <c r="D90" s="112"/>
      <c r="E90" s="112"/>
      <c r="F90" s="112"/>
      <c r="G90" s="37" t="s">
        <v>79</v>
      </c>
      <c r="H90" s="58"/>
      <c r="I90" s="19"/>
      <c r="J90" s="19"/>
      <c r="K90" s="19"/>
      <c r="L90" s="39"/>
    </row>
    <row r="91" spans="1:12" s="10" customFormat="1" ht="48.6" customHeight="1" x14ac:dyDescent="0.7">
      <c r="A91" s="40"/>
      <c r="B91" s="110"/>
      <c r="C91" s="110"/>
      <c r="D91" s="110"/>
      <c r="E91" s="110"/>
      <c r="F91" s="110"/>
      <c r="G91" s="110"/>
      <c r="H91" s="110"/>
      <c r="I91" s="110"/>
      <c r="J91" s="110"/>
      <c r="K91" s="110"/>
      <c r="L91" s="39"/>
    </row>
    <row r="92" spans="1:12" s="6" customFormat="1" ht="142.19999999999999" customHeight="1" x14ac:dyDescent="0.7">
      <c r="A92" s="35"/>
      <c r="B92" s="111" t="s">
        <v>841</v>
      </c>
      <c r="C92" s="111"/>
      <c r="D92" s="111"/>
      <c r="E92" s="111"/>
      <c r="F92" s="111"/>
      <c r="G92" s="111"/>
      <c r="H92" s="111"/>
      <c r="I92" s="111"/>
      <c r="J92" s="111"/>
      <c r="K92" s="111"/>
      <c r="L92" s="39"/>
    </row>
    <row r="93" spans="1:12" s="6" customFormat="1" ht="24" x14ac:dyDescent="0.85">
      <c r="A93" s="35"/>
      <c r="B93" s="41"/>
      <c r="C93" s="41"/>
      <c r="D93" s="41"/>
      <c r="E93" s="41"/>
      <c r="F93" s="41"/>
      <c r="G93" s="41"/>
      <c r="L93" s="42"/>
    </row>
    <row r="94" spans="1:12" s="6" customFormat="1" ht="24" x14ac:dyDescent="0.85">
      <c r="A94" s="35"/>
      <c r="B94" s="41"/>
      <c r="C94" s="43" t="s">
        <v>80</v>
      </c>
      <c r="D94" s="113"/>
      <c r="E94" s="113"/>
      <c r="F94" s="44" t="s">
        <v>81</v>
      </c>
      <c r="G94" s="44"/>
      <c r="L94" s="42"/>
    </row>
    <row r="95" spans="1:12" s="6" customFormat="1" ht="24" x14ac:dyDescent="0.85">
      <c r="A95" s="35"/>
      <c r="B95" s="41"/>
      <c r="C95" s="44"/>
      <c r="D95" s="44"/>
      <c r="E95" s="44"/>
      <c r="F95" s="44"/>
      <c r="G95" s="44"/>
      <c r="L95" s="42"/>
    </row>
    <row r="96" spans="1:12" s="6" customFormat="1" ht="24" x14ac:dyDescent="0.85">
      <c r="A96" s="35"/>
      <c r="C96" s="38"/>
      <c r="D96" s="45" t="s">
        <v>82</v>
      </c>
      <c r="E96" s="38"/>
      <c r="F96" s="114" t="s">
        <v>840</v>
      </c>
      <c r="G96" s="114"/>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83</v>
      </c>
      <c r="F98" s="49"/>
      <c r="G98" s="44"/>
      <c r="I98" s="51"/>
      <c r="J98" s="51"/>
      <c r="L98" s="42"/>
    </row>
    <row r="99" spans="1:12" s="6" customFormat="1" ht="122.4" customHeight="1" thickBot="1" x14ac:dyDescent="0.75">
      <c r="A99" s="52"/>
      <c r="B99" s="53"/>
      <c r="C99" s="54" t="s">
        <v>84</v>
      </c>
      <c r="D99" s="55"/>
      <c r="E99" s="107"/>
      <c r="F99" s="107"/>
      <c r="G99" s="107"/>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V86Pkg7F1AKi6STspJTNOH+PEWHYCQWQKajBprlRmnFKo1zCCGw49U6LGOuH+qu6CdI1zulH7JBgULA4Dk2GCg==" saltValue="yJCTz0kIFhSaArj43x4oe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01/08/2018 y el 31/07/2023 y no deben solaparse las distintas etapas" prompt="Si actualmente está como trabajador en INECO la fecha final será 31/07/2023 y no se podrán solapar etapas en las mismas fechas" sqref="B73:B86 B39:B52 B22:B35 B56:B69" xr:uid="{FC220232-3103-4E2D-AC7A-22462D0BEF57}">
      <formula1>43313</formula1>
      <formula2>45138</formula2>
    </dataValidation>
    <dataValidation type="date" allowBlank="1" showInputMessage="1" showErrorMessage="1" errorTitle="Fecha fuera de plazo" error="Las fechas deben estar comprendidas entre el 01/08/2018 y el 31/07/2023 y no deben solaparse las distintas etapas" prompt="La fecha inicial debe ser 01/08/2018 o posterior y no se podrán solapar etapas en las mismas fechas" sqref="A73:A86 A39:A52 A22:A35 A56:A69" xr:uid="{DC947300-416E-41AB-ACF7-B9942494295C}">
      <formula1>43313</formula1>
      <formula2>45138</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Listado!$A:$A</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100</v>
      </c>
    </row>
    <row r="2" spans="1:1" x14ac:dyDescent="0.25">
      <c r="A2" s="59" t="s">
        <v>101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V173"/>
  <sheetViews>
    <sheetView showGridLines="0" zoomScale="70" zoomScaleNormal="70" zoomScaleSheetLayoutView="86" workbookViewId="0">
      <pane ySplit="1" topLeftCell="A2" activePane="bottomLeft" state="frozen"/>
      <selection activeCell="C1" sqref="C1"/>
      <selection pane="bottomLeft" activeCell="P2" sqref="P2"/>
    </sheetView>
  </sheetViews>
  <sheetFormatPr baseColWidth="10" defaultColWidth="18.33203125" defaultRowHeight="13.2" x14ac:dyDescent="0.25"/>
  <cols>
    <col min="1" max="1" width="18.33203125" style="60"/>
    <col min="2" max="3" width="18.33203125" style="61"/>
    <col min="4" max="4" width="24" style="61" customWidth="1"/>
    <col min="5" max="6" width="18.33203125" style="61"/>
    <col min="7" max="8" width="18.33203125" style="62"/>
    <col min="9" max="13" width="18.33203125" style="61"/>
    <col min="14" max="14" width="65.77734375" style="61" customWidth="1"/>
    <col min="15" max="15" width="53.44140625" style="61" customWidth="1"/>
    <col min="16" max="16" width="78.6640625" style="63" customWidth="1"/>
    <col min="17" max="17" width="78.6640625" style="64" customWidth="1"/>
    <col min="18" max="18" width="53.44140625" style="64" customWidth="1"/>
    <col min="19" max="19" width="53.44140625" style="61" customWidth="1"/>
    <col min="20" max="16384" width="18.33203125" style="61"/>
  </cols>
  <sheetData>
    <row r="1" spans="1:22" ht="28.8" x14ac:dyDescent="0.25">
      <c r="A1" s="68" t="s">
        <v>138</v>
      </c>
      <c r="B1" s="69" t="s">
        <v>139</v>
      </c>
      <c r="C1" s="69" t="s">
        <v>140</v>
      </c>
      <c r="D1" s="69" t="s">
        <v>141</v>
      </c>
      <c r="E1" s="69" t="s">
        <v>142</v>
      </c>
      <c r="F1" s="69" t="s">
        <v>143</v>
      </c>
      <c r="G1" s="69" t="s">
        <v>144</v>
      </c>
      <c r="H1" s="69" t="s">
        <v>96</v>
      </c>
      <c r="I1" s="69" t="s">
        <v>145</v>
      </c>
      <c r="J1" s="69" t="s">
        <v>146</v>
      </c>
      <c r="K1" s="70" t="s">
        <v>147</v>
      </c>
      <c r="L1" s="69" t="s">
        <v>148</v>
      </c>
      <c r="M1" s="69" t="s">
        <v>75</v>
      </c>
      <c r="N1" s="71" t="s">
        <v>104</v>
      </c>
      <c r="O1" s="72" t="s">
        <v>86</v>
      </c>
      <c r="P1" s="72" t="s">
        <v>87</v>
      </c>
      <c r="Q1" s="73" t="s">
        <v>149</v>
      </c>
      <c r="R1" s="73" t="s">
        <v>150</v>
      </c>
      <c r="S1" s="73" t="s">
        <v>151</v>
      </c>
      <c r="T1" s="74" t="s">
        <v>152</v>
      </c>
      <c r="U1" s="75" t="s">
        <v>153</v>
      </c>
      <c r="V1" s="76" t="s">
        <v>154</v>
      </c>
    </row>
    <row r="2" spans="1:22" ht="105.6" x14ac:dyDescent="0.25">
      <c r="A2" s="77" t="s">
        <v>155</v>
      </c>
      <c r="B2" s="78" t="s">
        <v>77</v>
      </c>
      <c r="C2" s="78" t="s">
        <v>105</v>
      </c>
      <c r="D2" s="78" t="s">
        <v>156</v>
      </c>
      <c r="E2" s="78" t="s">
        <v>157</v>
      </c>
      <c r="F2" s="77" t="s">
        <v>106</v>
      </c>
      <c r="G2" s="77" t="s">
        <v>107</v>
      </c>
      <c r="H2" s="77" t="s">
        <v>108</v>
      </c>
      <c r="I2" s="77" t="s">
        <v>158</v>
      </c>
      <c r="J2" s="77">
        <v>1</v>
      </c>
      <c r="K2" s="77" t="s">
        <v>55</v>
      </c>
      <c r="L2" s="77" t="s">
        <v>26</v>
      </c>
      <c r="M2" s="77">
        <v>0</v>
      </c>
      <c r="N2" s="76" t="s">
        <v>159</v>
      </c>
      <c r="O2" s="79" t="s">
        <v>109</v>
      </c>
      <c r="P2" s="79" t="s">
        <v>160</v>
      </c>
      <c r="Q2" s="80" t="s">
        <v>161</v>
      </c>
      <c r="R2" s="80"/>
      <c r="S2" s="81" t="s">
        <v>162</v>
      </c>
      <c r="T2" s="80"/>
      <c r="U2" s="80" t="s">
        <v>163</v>
      </c>
      <c r="V2" s="80"/>
    </row>
    <row r="3" spans="1:22" ht="132" x14ac:dyDescent="0.25">
      <c r="A3" s="77" t="s">
        <v>164</v>
      </c>
      <c r="B3" s="78" t="s">
        <v>77</v>
      </c>
      <c r="C3" s="78" t="s">
        <v>105</v>
      </c>
      <c r="D3" s="78" t="s">
        <v>156</v>
      </c>
      <c r="E3" s="78" t="s">
        <v>157</v>
      </c>
      <c r="F3" s="77" t="s">
        <v>110</v>
      </c>
      <c r="G3" s="77" t="s">
        <v>107</v>
      </c>
      <c r="H3" s="77" t="s">
        <v>108</v>
      </c>
      <c r="I3" s="77" t="s">
        <v>165</v>
      </c>
      <c r="J3" s="77">
        <v>1</v>
      </c>
      <c r="K3" s="77" t="s">
        <v>55</v>
      </c>
      <c r="L3" s="77" t="s">
        <v>26</v>
      </c>
      <c r="M3" s="77">
        <v>0</v>
      </c>
      <c r="N3" s="76" t="s">
        <v>166</v>
      </c>
      <c r="O3" s="79" t="s">
        <v>109</v>
      </c>
      <c r="P3" s="79" t="s">
        <v>167</v>
      </c>
      <c r="Q3" s="80" t="s">
        <v>161</v>
      </c>
      <c r="R3" s="80"/>
      <c r="S3" s="81" t="s">
        <v>162</v>
      </c>
      <c r="T3" s="80"/>
      <c r="U3" s="80" t="s">
        <v>163</v>
      </c>
      <c r="V3" s="80"/>
    </row>
    <row r="4" spans="1:22" ht="132" x14ac:dyDescent="0.25">
      <c r="A4" s="77" t="s">
        <v>168</v>
      </c>
      <c r="B4" s="78" t="s">
        <v>77</v>
      </c>
      <c r="C4" s="78" t="s">
        <v>105</v>
      </c>
      <c r="D4" s="78" t="s">
        <v>156</v>
      </c>
      <c r="E4" s="78" t="s">
        <v>157</v>
      </c>
      <c r="F4" s="77" t="s">
        <v>110</v>
      </c>
      <c r="G4" s="77" t="s">
        <v>107</v>
      </c>
      <c r="H4" s="77" t="s">
        <v>108</v>
      </c>
      <c r="I4" s="77" t="s">
        <v>169</v>
      </c>
      <c r="J4" s="77">
        <v>1</v>
      </c>
      <c r="K4" s="77" t="s">
        <v>55</v>
      </c>
      <c r="L4" s="77" t="s">
        <v>26</v>
      </c>
      <c r="M4" s="77">
        <v>0</v>
      </c>
      <c r="N4" s="76" t="s">
        <v>170</v>
      </c>
      <c r="O4" s="79" t="s">
        <v>109</v>
      </c>
      <c r="P4" s="79" t="s">
        <v>171</v>
      </c>
      <c r="Q4" s="80" t="s">
        <v>161</v>
      </c>
      <c r="R4" s="80"/>
      <c r="S4" s="81" t="s">
        <v>162</v>
      </c>
      <c r="T4" s="80"/>
      <c r="U4" s="80" t="s">
        <v>163</v>
      </c>
      <c r="V4" s="80"/>
    </row>
    <row r="5" spans="1:22" ht="132" x14ac:dyDescent="0.25">
      <c r="A5" s="77" t="s">
        <v>172</v>
      </c>
      <c r="B5" s="78" t="s">
        <v>77</v>
      </c>
      <c r="C5" s="78" t="s">
        <v>105</v>
      </c>
      <c r="D5" s="78" t="s">
        <v>156</v>
      </c>
      <c r="E5" s="78" t="s">
        <v>157</v>
      </c>
      <c r="F5" s="77" t="s">
        <v>110</v>
      </c>
      <c r="G5" s="77" t="s">
        <v>107</v>
      </c>
      <c r="H5" s="77" t="s">
        <v>108</v>
      </c>
      <c r="I5" s="77" t="s">
        <v>173</v>
      </c>
      <c r="J5" s="77">
        <v>5</v>
      </c>
      <c r="K5" s="77" t="s">
        <v>55</v>
      </c>
      <c r="L5" s="77" t="s">
        <v>26</v>
      </c>
      <c r="M5" s="77">
        <v>0</v>
      </c>
      <c r="N5" s="76" t="s">
        <v>174</v>
      </c>
      <c r="O5" s="79" t="s">
        <v>109</v>
      </c>
      <c r="P5" s="79" t="s">
        <v>175</v>
      </c>
      <c r="Q5" s="80" t="s">
        <v>161</v>
      </c>
      <c r="R5" s="80"/>
      <c r="S5" s="81" t="s">
        <v>162</v>
      </c>
      <c r="T5" s="80"/>
      <c r="U5" s="80" t="s">
        <v>163</v>
      </c>
      <c r="V5" s="80"/>
    </row>
    <row r="6" spans="1:22" ht="224.4" x14ac:dyDescent="0.25">
      <c r="A6" s="77" t="s">
        <v>176</v>
      </c>
      <c r="B6" s="78" t="s">
        <v>77</v>
      </c>
      <c r="C6" s="78" t="s">
        <v>105</v>
      </c>
      <c r="D6" s="78" t="s">
        <v>156</v>
      </c>
      <c r="E6" s="78" t="s">
        <v>157</v>
      </c>
      <c r="F6" s="77" t="s">
        <v>110</v>
      </c>
      <c r="G6" s="77" t="s">
        <v>107</v>
      </c>
      <c r="H6" s="77" t="s">
        <v>108</v>
      </c>
      <c r="I6" s="77" t="s">
        <v>177</v>
      </c>
      <c r="J6" s="77">
        <v>1</v>
      </c>
      <c r="K6" s="77" t="s">
        <v>55</v>
      </c>
      <c r="L6" s="77" t="s">
        <v>26</v>
      </c>
      <c r="M6" s="77">
        <v>0</v>
      </c>
      <c r="N6" s="76" t="s">
        <v>178</v>
      </c>
      <c r="O6" s="79" t="s">
        <v>109</v>
      </c>
      <c r="P6" s="79" t="s">
        <v>179</v>
      </c>
      <c r="Q6" s="81" t="s">
        <v>180</v>
      </c>
      <c r="R6" s="80"/>
      <c r="S6" s="81" t="s">
        <v>181</v>
      </c>
      <c r="T6" s="80"/>
      <c r="U6" s="80" t="s">
        <v>163</v>
      </c>
      <c r="V6" s="80"/>
    </row>
    <row r="7" spans="1:22" ht="132" x14ac:dyDescent="0.25">
      <c r="A7" s="77" t="s">
        <v>182</v>
      </c>
      <c r="B7" s="78" t="s">
        <v>77</v>
      </c>
      <c r="C7" s="78" t="s">
        <v>105</v>
      </c>
      <c r="D7" s="78" t="s">
        <v>156</v>
      </c>
      <c r="E7" s="78" t="s">
        <v>157</v>
      </c>
      <c r="F7" s="77" t="s">
        <v>110</v>
      </c>
      <c r="G7" s="77" t="s">
        <v>107</v>
      </c>
      <c r="H7" s="77" t="s">
        <v>108</v>
      </c>
      <c r="I7" s="77" t="s">
        <v>158</v>
      </c>
      <c r="J7" s="77">
        <v>2</v>
      </c>
      <c r="K7" s="77" t="s">
        <v>55</v>
      </c>
      <c r="L7" s="77" t="s">
        <v>183</v>
      </c>
      <c r="M7" s="77">
        <v>0</v>
      </c>
      <c r="N7" s="76" t="s">
        <v>184</v>
      </c>
      <c r="O7" s="79" t="s">
        <v>109</v>
      </c>
      <c r="P7" s="79" t="s">
        <v>185</v>
      </c>
      <c r="Q7" s="80" t="s">
        <v>161</v>
      </c>
      <c r="R7" s="80"/>
      <c r="S7" s="81" t="s">
        <v>162</v>
      </c>
      <c r="T7" s="80"/>
      <c r="U7" s="80" t="s">
        <v>163</v>
      </c>
      <c r="V7" s="80"/>
    </row>
    <row r="8" spans="1:22" ht="92.4" x14ac:dyDescent="0.25">
      <c r="A8" s="77" t="s">
        <v>186</v>
      </c>
      <c r="B8" s="78" t="s">
        <v>77</v>
      </c>
      <c r="C8" s="78" t="s">
        <v>105</v>
      </c>
      <c r="D8" s="78" t="s">
        <v>156</v>
      </c>
      <c r="E8" s="78" t="s">
        <v>157</v>
      </c>
      <c r="F8" s="77" t="s">
        <v>110</v>
      </c>
      <c r="G8" s="77" t="s">
        <v>107</v>
      </c>
      <c r="H8" s="77" t="s">
        <v>108</v>
      </c>
      <c r="I8" s="77" t="s">
        <v>158</v>
      </c>
      <c r="J8" s="77">
        <v>1</v>
      </c>
      <c r="K8" s="77" t="s">
        <v>55</v>
      </c>
      <c r="L8" s="77" t="s">
        <v>26</v>
      </c>
      <c r="M8" s="77">
        <v>0</v>
      </c>
      <c r="N8" s="76" t="s">
        <v>187</v>
      </c>
      <c r="O8" s="79" t="s">
        <v>109</v>
      </c>
      <c r="P8" s="79" t="s">
        <v>185</v>
      </c>
      <c r="Q8" s="80" t="s">
        <v>161</v>
      </c>
      <c r="R8" s="80"/>
      <c r="S8" s="81" t="s">
        <v>162</v>
      </c>
      <c r="T8" s="80"/>
      <c r="U8" s="80" t="s">
        <v>163</v>
      </c>
      <c r="V8" s="80"/>
    </row>
    <row r="9" spans="1:22" ht="105.6" x14ac:dyDescent="0.25">
      <c r="A9" s="77" t="s">
        <v>188</v>
      </c>
      <c r="B9" s="78" t="s">
        <v>77</v>
      </c>
      <c r="C9" s="78" t="s">
        <v>105</v>
      </c>
      <c r="D9" s="78" t="s">
        <v>156</v>
      </c>
      <c r="E9" s="78" t="s">
        <v>157</v>
      </c>
      <c r="F9" s="77" t="s">
        <v>110</v>
      </c>
      <c r="G9" s="77" t="s">
        <v>107</v>
      </c>
      <c r="H9" s="77" t="s">
        <v>108</v>
      </c>
      <c r="I9" s="77" t="s">
        <v>177</v>
      </c>
      <c r="J9" s="77">
        <v>1</v>
      </c>
      <c r="K9" s="77" t="s">
        <v>55</v>
      </c>
      <c r="L9" s="77" t="s">
        <v>40</v>
      </c>
      <c r="M9" s="77">
        <v>0</v>
      </c>
      <c r="N9" s="76" t="s">
        <v>189</v>
      </c>
      <c r="O9" s="79" t="s">
        <v>109</v>
      </c>
      <c r="P9" s="79" t="s">
        <v>190</v>
      </c>
      <c r="Q9" s="80" t="s">
        <v>161</v>
      </c>
      <c r="R9" s="80"/>
      <c r="S9" s="81" t="s">
        <v>162</v>
      </c>
      <c r="T9" s="80"/>
      <c r="U9" s="80" t="s">
        <v>163</v>
      </c>
      <c r="V9" s="80"/>
    </row>
    <row r="10" spans="1:22" ht="92.4" x14ac:dyDescent="0.25">
      <c r="A10" s="77" t="s">
        <v>191</v>
      </c>
      <c r="B10" s="78" t="s">
        <v>77</v>
      </c>
      <c r="C10" s="78" t="s">
        <v>105</v>
      </c>
      <c r="D10" s="78" t="s">
        <v>156</v>
      </c>
      <c r="E10" s="78" t="s">
        <v>157</v>
      </c>
      <c r="F10" s="77" t="s">
        <v>110</v>
      </c>
      <c r="G10" s="77" t="s">
        <v>107</v>
      </c>
      <c r="H10" s="77" t="s">
        <v>108</v>
      </c>
      <c r="I10" s="77" t="s">
        <v>192</v>
      </c>
      <c r="J10" s="77">
        <v>1</v>
      </c>
      <c r="K10" s="77" t="s">
        <v>55</v>
      </c>
      <c r="L10" s="77" t="s">
        <v>44</v>
      </c>
      <c r="M10" s="77">
        <v>0</v>
      </c>
      <c r="N10" s="76" t="s">
        <v>193</v>
      </c>
      <c r="O10" s="79" t="s">
        <v>194</v>
      </c>
      <c r="P10" s="79" t="s">
        <v>195</v>
      </c>
      <c r="Q10" s="80" t="s">
        <v>161</v>
      </c>
      <c r="R10" s="80"/>
      <c r="S10" s="81" t="s">
        <v>162</v>
      </c>
      <c r="T10" s="80"/>
      <c r="U10" s="80" t="s">
        <v>163</v>
      </c>
      <c r="V10" s="80"/>
    </row>
    <row r="11" spans="1:22" ht="105.6" x14ac:dyDescent="0.25">
      <c r="A11" s="77" t="s">
        <v>196</v>
      </c>
      <c r="B11" s="78" t="s">
        <v>77</v>
      </c>
      <c r="C11" s="78" t="s">
        <v>105</v>
      </c>
      <c r="D11" s="78" t="s">
        <v>156</v>
      </c>
      <c r="E11" s="78" t="s">
        <v>157</v>
      </c>
      <c r="F11" s="77" t="s">
        <v>110</v>
      </c>
      <c r="G11" s="77" t="s">
        <v>107</v>
      </c>
      <c r="H11" s="77" t="s">
        <v>108</v>
      </c>
      <c r="I11" s="77" t="s">
        <v>177</v>
      </c>
      <c r="J11" s="77">
        <v>1</v>
      </c>
      <c r="K11" s="77" t="s">
        <v>55</v>
      </c>
      <c r="L11" s="77" t="s">
        <v>26</v>
      </c>
      <c r="M11" s="77">
        <v>0</v>
      </c>
      <c r="N11" s="76" t="s">
        <v>197</v>
      </c>
      <c r="O11" s="79" t="s">
        <v>109</v>
      </c>
      <c r="P11" s="79" t="s">
        <v>198</v>
      </c>
      <c r="Q11" s="80" t="s">
        <v>161</v>
      </c>
      <c r="R11" s="80"/>
      <c r="S11" s="81" t="s">
        <v>162</v>
      </c>
      <c r="T11" s="80"/>
      <c r="U11" s="80" t="s">
        <v>163</v>
      </c>
      <c r="V11" s="80"/>
    </row>
    <row r="12" spans="1:22" ht="105.6" x14ac:dyDescent="0.25">
      <c r="A12" s="77" t="s">
        <v>199</v>
      </c>
      <c r="B12" s="78" t="s">
        <v>77</v>
      </c>
      <c r="C12" s="78" t="s">
        <v>105</v>
      </c>
      <c r="D12" s="78" t="s">
        <v>156</v>
      </c>
      <c r="E12" s="78" t="s">
        <v>157</v>
      </c>
      <c r="F12" s="77" t="s">
        <v>110</v>
      </c>
      <c r="G12" s="77" t="s">
        <v>107</v>
      </c>
      <c r="H12" s="77" t="s">
        <v>108</v>
      </c>
      <c r="I12" s="77" t="s">
        <v>200</v>
      </c>
      <c r="J12" s="77">
        <v>1</v>
      </c>
      <c r="K12" s="77" t="s">
        <v>55</v>
      </c>
      <c r="L12" s="77" t="s">
        <v>26</v>
      </c>
      <c r="M12" s="77">
        <v>0</v>
      </c>
      <c r="N12" s="76" t="s">
        <v>201</v>
      </c>
      <c r="O12" s="79" t="s">
        <v>109</v>
      </c>
      <c r="P12" s="79" t="s">
        <v>202</v>
      </c>
      <c r="Q12" s="80" t="s">
        <v>161</v>
      </c>
      <c r="R12" s="80"/>
      <c r="S12" s="81" t="s">
        <v>162</v>
      </c>
      <c r="T12" s="80"/>
      <c r="U12" s="80" t="s">
        <v>163</v>
      </c>
      <c r="V12" s="80"/>
    </row>
    <row r="13" spans="1:22" ht="118.8" x14ac:dyDescent="0.25">
      <c r="A13" s="77" t="s">
        <v>203</v>
      </c>
      <c r="B13" s="78" t="s">
        <v>77</v>
      </c>
      <c r="C13" s="78" t="s">
        <v>105</v>
      </c>
      <c r="D13" s="78" t="s">
        <v>156</v>
      </c>
      <c r="E13" s="78" t="s">
        <v>157</v>
      </c>
      <c r="F13" s="77" t="s">
        <v>110</v>
      </c>
      <c r="G13" s="77" t="s">
        <v>107</v>
      </c>
      <c r="H13" s="77" t="s">
        <v>108</v>
      </c>
      <c r="I13" s="77" t="s">
        <v>177</v>
      </c>
      <c r="J13" s="77">
        <v>1</v>
      </c>
      <c r="K13" s="77" t="s">
        <v>55</v>
      </c>
      <c r="L13" s="77" t="s">
        <v>45</v>
      </c>
      <c r="M13" s="77">
        <v>0</v>
      </c>
      <c r="N13" s="76" t="s">
        <v>204</v>
      </c>
      <c r="O13" s="79" t="s">
        <v>109</v>
      </c>
      <c r="P13" s="79" t="s">
        <v>205</v>
      </c>
      <c r="Q13" s="80" t="s">
        <v>161</v>
      </c>
      <c r="R13" s="80"/>
      <c r="S13" s="81" t="s">
        <v>162</v>
      </c>
      <c r="T13" s="80"/>
      <c r="U13" s="80" t="s">
        <v>163</v>
      </c>
      <c r="V13" s="80"/>
    </row>
    <row r="14" spans="1:22" ht="92.4" x14ac:dyDescent="0.25">
      <c r="A14" s="77" t="s">
        <v>206</v>
      </c>
      <c r="B14" s="78" t="s">
        <v>77</v>
      </c>
      <c r="C14" s="78" t="s">
        <v>105</v>
      </c>
      <c r="D14" s="78" t="s">
        <v>156</v>
      </c>
      <c r="E14" s="78" t="s">
        <v>157</v>
      </c>
      <c r="F14" s="77" t="s">
        <v>110</v>
      </c>
      <c r="G14" s="77" t="s">
        <v>107</v>
      </c>
      <c r="H14" s="77" t="s">
        <v>108</v>
      </c>
      <c r="I14" s="77" t="s">
        <v>207</v>
      </c>
      <c r="J14" s="77">
        <v>1</v>
      </c>
      <c r="K14" s="77" t="s">
        <v>55</v>
      </c>
      <c r="L14" s="77" t="s">
        <v>183</v>
      </c>
      <c r="M14" s="77">
        <v>0</v>
      </c>
      <c r="N14" s="76" t="s">
        <v>208</v>
      </c>
      <c r="O14" s="79" t="s">
        <v>109</v>
      </c>
      <c r="P14" s="79" t="s">
        <v>209</v>
      </c>
      <c r="Q14" s="80" t="s">
        <v>161</v>
      </c>
      <c r="R14" s="80"/>
      <c r="S14" s="81" t="s">
        <v>162</v>
      </c>
      <c r="T14" s="80"/>
      <c r="U14" s="80" t="s">
        <v>163</v>
      </c>
      <c r="V14" s="80"/>
    </row>
    <row r="15" spans="1:22" ht="105.6" x14ac:dyDescent="0.25">
      <c r="A15" s="77" t="s">
        <v>210</v>
      </c>
      <c r="B15" s="78" t="s">
        <v>77</v>
      </c>
      <c r="C15" s="78" t="s">
        <v>105</v>
      </c>
      <c r="D15" s="78" t="s">
        <v>156</v>
      </c>
      <c r="E15" s="78" t="s">
        <v>157</v>
      </c>
      <c r="F15" s="77" t="s">
        <v>110</v>
      </c>
      <c r="G15" s="77" t="s">
        <v>107</v>
      </c>
      <c r="H15" s="77" t="s">
        <v>108</v>
      </c>
      <c r="I15" s="77" t="s">
        <v>177</v>
      </c>
      <c r="J15" s="77">
        <v>1</v>
      </c>
      <c r="K15" s="77" t="s">
        <v>55</v>
      </c>
      <c r="L15" s="77" t="s">
        <v>113</v>
      </c>
      <c r="M15" s="77">
        <v>0</v>
      </c>
      <c r="N15" s="76" t="s">
        <v>211</v>
      </c>
      <c r="O15" s="79" t="s">
        <v>212</v>
      </c>
      <c r="P15" s="79" t="s">
        <v>213</v>
      </c>
      <c r="Q15" s="80" t="s">
        <v>161</v>
      </c>
      <c r="R15" s="80"/>
      <c r="S15" s="81" t="s">
        <v>162</v>
      </c>
      <c r="T15" s="80"/>
      <c r="U15" s="80" t="s">
        <v>163</v>
      </c>
      <c r="V15" s="80"/>
    </row>
    <row r="16" spans="1:22" ht="66" x14ac:dyDescent="0.25">
      <c r="A16" s="77" t="s">
        <v>214</v>
      </c>
      <c r="B16" s="78" t="s">
        <v>77</v>
      </c>
      <c r="C16" s="78" t="s">
        <v>105</v>
      </c>
      <c r="D16" s="78" t="s">
        <v>156</v>
      </c>
      <c r="E16" s="78" t="s">
        <v>215</v>
      </c>
      <c r="F16" s="77" t="s">
        <v>106</v>
      </c>
      <c r="G16" s="77" t="s">
        <v>25</v>
      </c>
      <c r="H16" s="77" t="s">
        <v>111</v>
      </c>
      <c r="I16" s="77" t="s">
        <v>115</v>
      </c>
      <c r="J16" s="77">
        <v>1</v>
      </c>
      <c r="K16" s="77" t="s">
        <v>48</v>
      </c>
      <c r="L16" s="77" t="s">
        <v>26</v>
      </c>
      <c r="M16" s="77">
        <v>0</v>
      </c>
      <c r="N16" s="76" t="s">
        <v>216</v>
      </c>
      <c r="O16" s="79" t="s">
        <v>217</v>
      </c>
      <c r="P16" s="79" t="s">
        <v>218</v>
      </c>
      <c r="Q16" s="80" t="s">
        <v>219</v>
      </c>
      <c r="R16" s="80"/>
      <c r="S16" s="80"/>
      <c r="T16" s="80"/>
      <c r="U16" s="80" t="s">
        <v>163</v>
      </c>
      <c r="V16" s="80"/>
    </row>
    <row r="17" spans="1:22" x14ac:dyDescent="0.25">
      <c r="A17" s="77"/>
      <c r="B17" s="78"/>
      <c r="C17" s="78"/>
      <c r="D17" s="78"/>
      <c r="E17" s="78"/>
      <c r="F17" s="77"/>
      <c r="G17" s="77"/>
      <c r="H17" s="77"/>
      <c r="I17" s="77"/>
      <c r="J17" s="77"/>
      <c r="K17" s="77"/>
      <c r="L17" s="77"/>
      <c r="M17" s="77"/>
      <c r="N17" s="76"/>
      <c r="O17" s="79"/>
      <c r="P17" s="82"/>
      <c r="Q17" s="83"/>
      <c r="R17" s="80"/>
      <c r="S17" s="80"/>
      <c r="T17" s="80"/>
      <c r="U17" s="80"/>
      <c r="V17" s="80"/>
    </row>
    <row r="18" spans="1:22" ht="66" x14ac:dyDescent="0.25">
      <c r="A18" s="77" t="s">
        <v>220</v>
      </c>
      <c r="B18" s="78" t="s">
        <v>77</v>
      </c>
      <c r="C18" s="78" t="s">
        <v>105</v>
      </c>
      <c r="D18" s="78" t="s">
        <v>156</v>
      </c>
      <c r="E18" s="78" t="s">
        <v>215</v>
      </c>
      <c r="F18" s="77" t="s">
        <v>110</v>
      </c>
      <c r="G18" s="77" t="s">
        <v>25</v>
      </c>
      <c r="H18" s="77" t="s">
        <v>111</v>
      </c>
      <c r="I18" s="77" t="s">
        <v>114</v>
      </c>
      <c r="J18" s="77">
        <v>1</v>
      </c>
      <c r="K18" s="77" t="s">
        <v>48</v>
      </c>
      <c r="L18" s="77" t="s">
        <v>43</v>
      </c>
      <c r="M18" s="77">
        <v>0</v>
      </c>
      <c r="N18" s="76" t="s">
        <v>221</v>
      </c>
      <c r="O18" s="79" t="s">
        <v>222</v>
      </c>
      <c r="P18" s="79" t="s">
        <v>223</v>
      </c>
      <c r="Q18" s="80" t="s">
        <v>224</v>
      </c>
      <c r="R18" s="80"/>
      <c r="S18" s="80" t="s">
        <v>225</v>
      </c>
      <c r="T18" s="80"/>
      <c r="U18" s="80" t="s">
        <v>163</v>
      </c>
      <c r="V18" s="80"/>
    </row>
    <row r="19" spans="1:22" ht="79.2" x14ac:dyDescent="0.25">
      <c r="A19" s="77" t="s">
        <v>226</v>
      </c>
      <c r="B19" s="78" t="s">
        <v>77</v>
      </c>
      <c r="C19" s="78" t="s">
        <v>105</v>
      </c>
      <c r="D19" s="78" t="s">
        <v>156</v>
      </c>
      <c r="E19" s="78" t="s">
        <v>215</v>
      </c>
      <c r="F19" s="77" t="s">
        <v>110</v>
      </c>
      <c r="G19" s="77" t="s">
        <v>25</v>
      </c>
      <c r="H19" s="77" t="s">
        <v>111</v>
      </c>
      <c r="I19" s="77" t="s">
        <v>227</v>
      </c>
      <c r="J19" s="77">
        <v>1</v>
      </c>
      <c r="K19" s="77" t="s">
        <v>48</v>
      </c>
      <c r="L19" s="77" t="s">
        <v>37</v>
      </c>
      <c r="M19" s="77">
        <v>0</v>
      </c>
      <c r="N19" s="76" t="s">
        <v>228</v>
      </c>
      <c r="O19" s="79" t="s">
        <v>229</v>
      </c>
      <c r="P19" s="79" t="s">
        <v>230</v>
      </c>
      <c r="Q19" s="80" t="s">
        <v>219</v>
      </c>
      <c r="R19" s="80"/>
      <c r="S19" s="80"/>
      <c r="T19" s="80"/>
      <c r="U19" s="80" t="s">
        <v>163</v>
      </c>
      <c r="V19" s="80"/>
    </row>
    <row r="20" spans="1:22" ht="79.2" x14ac:dyDescent="0.25">
      <c r="A20" s="84" t="s">
        <v>231</v>
      </c>
      <c r="B20" s="78" t="s">
        <v>16</v>
      </c>
      <c r="C20" s="78" t="s">
        <v>136</v>
      </c>
      <c r="D20" s="78" t="s">
        <v>156</v>
      </c>
      <c r="E20" s="78" t="s">
        <v>232</v>
      </c>
      <c r="F20" s="77" t="s">
        <v>23</v>
      </c>
      <c r="G20" s="77" t="s">
        <v>25</v>
      </c>
      <c r="H20" s="77" t="s">
        <v>56</v>
      </c>
      <c r="I20" s="77" t="s">
        <v>233</v>
      </c>
      <c r="J20" s="77">
        <v>1</v>
      </c>
      <c r="K20" s="77" t="s">
        <v>234</v>
      </c>
      <c r="L20" s="77" t="s">
        <v>26</v>
      </c>
      <c r="M20" s="77">
        <v>0</v>
      </c>
      <c r="N20" s="76" t="s">
        <v>235</v>
      </c>
      <c r="O20" s="79" t="s">
        <v>236</v>
      </c>
      <c r="P20" s="79" t="s">
        <v>237</v>
      </c>
      <c r="Q20" s="80" t="s">
        <v>219</v>
      </c>
      <c r="R20" s="80"/>
      <c r="S20" s="80"/>
      <c r="T20" s="80"/>
      <c r="U20" s="80" t="s">
        <v>163</v>
      </c>
      <c r="V20" s="80"/>
    </row>
    <row r="21" spans="1:22" ht="105.6" x14ac:dyDescent="0.25">
      <c r="A21" s="77" t="s">
        <v>238</v>
      </c>
      <c r="B21" s="78" t="s">
        <v>16</v>
      </c>
      <c r="C21" s="78" t="s">
        <v>136</v>
      </c>
      <c r="D21" s="78" t="s">
        <v>156</v>
      </c>
      <c r="E21" s="78" t="s">
        <v>232</v>
      </c>
      <c r="F21" s="77" t="s">
        <v>22</v>
      </c>
      <c r="G21" s="77" t="s">
        <v>25</v>
      </c>
      <c r="H21" s="77" t="s">
        <v>56</v>
      </c>
      <c r="I21" s="77" t="s">
        <v>239</v>
      </c>
      <c r="J21" s="77">
        <v>1</v>
      </c>
      <c r="K21" s="77" t="s">
        <v>54</v>
      </c>
      <c r="L21" s="77" t="s">
        <v>26</v>
      </c>
      <c r="M21" s="77">
        <v>0</v>
      </c>
      <c r="N21" s="76" t="s">
        <v>240</v>
      </c>
      <c r="O21" s="79" t="s">
        <v>241</v>
      </c>
      <c r="P21" s="79" t="s">
        <v>242</v>
      </c>
      <c r="Q21" s="80" t="s">
        <v>219</v>
      </c>
      <c r="R21" s="80"/>
      <c r="S21" s="80"/>
      <c r="T21" s="80"/>
      <c r="U21" s="80" t="s">
        <v>163</v>
      </c>
      <c r="V21" s="80"/>
    </row>
    <row r="22" spans="1:22" ht="66" x14ac:dyDescent="0.25">
      <c r="A22" s="77" t="s">
        <v>243</v>
      </c>
      <c r="B22" s="78" t="s">
        <v>16</v>
      </c>
      <c r="C22" s="78" t="s">
        <v>136</v>
      </c>
      <c r="D22" s="78" t="s">
        <v>156</v>
      </c>
      <c r="E22" s="78" t="s">
        <v>232</v>
      </c>
      <c r="F22" s="77" t="s">
        <v>23</v>
      </c>
      <c r="G22" s="77" t="s">
        <v>25</v>
      </c>
      <c r="H22" s="77" t="s">
        <v>56</v>
      </c>
      <c r="I22" s="77" t="s">
        <v>244</v>
      </c>
      <c r="J22" s="77">
        <v>1</v>
      </c>
      <c r="K22" s="77" t="s">
        <v>54</v>
      </c>
      <c r="L22" s="77" t="s">
        <v>26</v>
      </c>
      <c r="M22" s="77">
        <v>0</v>
      </c>
      <c r="N22" s="76" t="s">
        <v>245</v>
      </c>
      <c r="O22" s="79" t="s">
        <v>246</v>
      </c>
      <c r="P22" s="79" t="s">
        <v>247</v>
      </c>
      <c r="Q22" s="80" t="s">
        <v>219</v>
      </c>
      <c r="R22" s="80"/>
      <c r="S22" s="85"/>
      <c r="T22" s="80"/>
      <c r="U22" s="80" t="s">
        <v>163</v>
      </c>
      <c r="V22" s="80"/>
    </row>
    <row r="23" spans="1:22" ht="66" x14ac:dyDescent="0.25">
      <c r="A23" s="77" t="s">
        <v>248</v>
      </c>
      <c r="B23" s="78" t="s">
        <v>16</v>
      </c>
      <c r="C23" s="78" t="s">
        <v>136</v>
      </c>
      <c r="D23" s="78" t="s">
        <v>156</v>
      </c>
      <c r="E23" s="78" t="s">
        <v>232</v>
      </c>
      <c r="F23" s="77" t="s">
        <v>22</v>
      </c>
      <c r="G23" s="77" t="s">
        <v>25</v>
      </c>
      <c r="H23" s="77" t="s">
        <v>56</v>
      </c>
      <c r="I23" s="77" t="s">
        <v>249</v>
      </c>
      <c r="J23" s="77">
        <v>1</v>
      </c>
      <c r="K23" s="77" t="s">
        <v>53</v>
      </c>
      <c r="L23" s="77" t="s">
        <v>26</v>
      </c>
      <c r="M23" s="77">
        <v>0</v>
      </c>
      <c r="N23" s="76" t="s">
        <v>250</v>
      </c>
      <c r="O23" s="79" t="s">
        <v>251</v>
      </c>
      <c r="P23" s="79" t="s">
        <v>252</v>
      </c>
      <c r="Q23" s="80" t="s">
        <v>219</v>
      </c>
      <c r="R23" s="80"/>
      <c r="S23" s="80"/>
      <c r="T23" s="80"/>
      <c r="U23" s="80" t="s">
        <v>163</v>
      </c>
      <c r="V23" s="80"/>
    </row>
    <row r="24" spans="1:22" ht="118.8" x14ac:dyDescent="0.25">
      <c r="A24" s="77" t="s">
        <v>253</v>
      </c>
      <c r="B24" s="78" t="s">
        <v>16</v>
      </c>
      <c r="C24" s="78" t="s">
        <v>136</v>
      </c>
      <c r="D24" s="78" t="s">
        <v>156</v>
      </c>
      <c r="E24" s="78" t="s">
        <v>137</v>
      </c>
      <c r="F24" s="77" t="s">
        <v>21</v>
      </c>
      <c r="G24" s="77" t="s">
        <v>25</v>
      </c>
      <c r="H24" s="77" t="s">
        <v>56</v>
      </c>
      <c r="I24" s="77" t="s">
        <v>254</v>
      </c>
      <c r="J24" s="77">
        <v>1</v>
      </c>
      <c r="K24" s="77" t="s">
        <v>135</v>
      </c>
      <c r="L24" s="77" t="s">
        <v>26</v>
      </c>
      <c r="M24" s="77">
        <v>0</v>
      </c>
      <c r="N24" s="76" t="s">
        <v>255</v>
      </c>
      <c r="O24" s="79" t="s">
        <v>256</v>
      </c>
      <c r="P24" s="79" t="s">
        <v>257</v>
      </c>
      <c r="Q24" s="80" t="s">
        <v>219</v>
      </c>
      <c r="R24" s="80"/>
      <c r="S24" s="80"/>
      <c r="T24" s="80"/>
      <c r="U24" s="80" t="s">
        <v>163</v>
      </c>
      <c r="V24" s="80"/>
    </row>
    <row r="25" spans="1:22" ht="92.4" x14ac:dyDescent="0.25">
      <c r="A25" s="77" t="s">
        <v>258</v>
      </c>
      <c r="B25" s="78" t="s">
        <v>16</v>
      </c>
      <c r="C25" s="78" t="s">
        <v>136</v>
      </c>
      <c r="D25" s="78" t="s">
        <v>156</v>
      </c>
      <c r="E25" s="78" t="s">
        <v>137</v>
      </c>
      <c r="F25" s="77" t="s">
        <v>23</v>
      </c>
      <c r="G25" s="77" t="s">
        <v>25</v>
      </c>
      <c r="H25" s="77" t="s">
        <v>56</v>
      </c>
      <c r="I25" s="77" t="s">
        <v>259</v>
      </c>
      <c r="J25" s="77">
        <v>1</v>
      </c>
      <c r="K25" s="77" t="s">
        <v>135</v>
      </c>
      <c r="L25" s="77" t="s">
        <v>26</v>
      </c>
      <c r="M25" s="77">
        <v>0</v>
      </c>
      <c r="N25" s="76" t="s">
        <v>260</v>
      </c>
      <c r="O25" s="79" t="s">
        <v>261</v>
      </c>
      <c r="P25" s="79" t="s">
        <v>262</v>
      </c>
      <c r="Q25" s="80" t="s">
        <v>219</v>
      </c>
      <c r="R25" s="80"/>
      <c r="S25" s="80"/>
      <c r="T25" s="80"/>
      <c r="U25" s="80" t="s">
        <v>163</v>
      </c>
      <c r="V25" s="80"/>
    </row>
    <row r="26" spans="1:22" ht="79.2" x14ac:dyDescent="0.25">
      <c r="A26" s="77" t="s">
        <v>263</v>
      </c>
      <c r="B26" s="78" t="s">
        <v>16</v>
      </c>
      <c r="C26" s="78" t="s">
        <v>136</v>
      </c>
      <c r="D26" s="78" t="s">
        <v>156</v>
      </c>
      <c r="E26" s="78" t="s">
        <v>137</v>
      </c>
      <c r="F26" s="77" t="s">
        <v>20</v>
      </c>
      <c r="G26" s="77" t="s">
        <v>25</v>
      </c>
      <c r="H26" s="77" t="s">
        <v>56</v>
      </c>
      <c r="I26" s="77" t="s">
        <v>264</v>
      </c>
      <c r="J26" s="77">
        <v>1</v>
      </c>
      <c r="K26" s="77" t="s">
        <v>135</v>
      </c>
      <c r="L26" s="77" t="s">
        <v>26</v>
      </c>
      <c r="M26" s="77">
        <v>0</v>
      </c>
      <c r="N26" s="76" t="s">
        <v>265</v>
      </c>
      <c r="O26" s="79" t="s">
        <v>266</v>
      </c>
      <c r="P26" s="79" t="s">
        <v>267</v>
      </c>
      <c r="Q26" s="80" t="s">
        <v>219</v>
      </c>
      <c r="R26" s="80"/>
      <c r="S26" s="80"/>
      <c r="T26" s="80"/>
      <c r="U26" s="80" t="s">
        <v>163</v>
      </c>
      <c r="V26" s="80"/>
    </row>
    <row r="27" spans="1:22" x14ac:dyDescent="0.25">
      <c r="A27" s="77"/>
      <c r="B27" s="78"/>
      <c r="C27" s="78"/>
      <c r="D27" s="78"/>
      <c r="E27" s="78"/>
      <c r="F27" s="77"/>
      <c r="G27" s="77"/>
      <c r="H27" s="77"/>
      <c r="I27" s="77"/>
      <c r="J27" s="77"/>
      <c r="K27" s="77"/>
      <c r="L27" s="77"/>
      <c r="M27" s="77"/>
      <c r="N27" s="76"/>
      <c r="O27" s="82"/>
      <c r="P27" s="79"/>
      <c r="Q27" s="83"/>
      <c r="R27" s="80"/>
      <c r="S27" s="80"/>
      <c r="T27" s="80"/>
      <c r="U27" s="80"/>
      <c r="V27" s="80"/>
    </row>
    <row r="28" spans="1:22" x14ac:dyDescent="0.25">
      <c r="A28" s="77"/>
      <c r="B28" s="78"/>
      <c r="C28" s="78"/>
      <c r="D28" s="78"/>
      <c r="E28" s="78"/>
      <c r="F28" s="77"/>
      <c r="G28" s="77"/>
      <c r="H28" s="77"/>
      <c r="I28" s="77"/>
      <c r="J28" s="77"/>
      <c r="K28" s="77"/>
      <c r="L28" s="77"/>
      <c r="M28" s="77"/>
      <c r="N28" s="76"/>
      <c r="O28" s="82"/>
      <c r="P28" s="79"/>
      <c r="Q28" s="83"/>
      <c r="R28" s="80"/>
      <c r="S28" s="80"/>
      <c r="T28" s="80"/>
      <c r="U28" s="80"/>
      <c r="V28" s="80"/>
    </row>
    <row r="29" spans="1:22" x14ac:dyDescent="0.25">
      <c r="A29" s="77"/>
      <c r="B29" s="78"/>
      <c r="C29" s="78"/>
      <c r="D29" s="78"/>
      <c r="E29" s="78"/>
      <c r="F29" s="77"/>
      <c r="G29" s="77"/>
      <c r="H29" s="77"/>
      <c r="I29" s="77"/>
      <c r="J29" s="77"/>
      <c r="K29" s="77"/>
      <c r="L29" s="77"/>
      <c r="M29" s="77"/>
      <c r="N29" s="76"/>
      <c r="O29" s="82"/>
      <c r="P29" s="79"/>
      <c r="Q29" s="83"/>
      <c r="R29" s="80"/>
      <c r="S29" s="80"/>
      <c r="T29" s="80"/>
      <c r="U29" s="80"/>
      <c r="V29" s="80"/>
    </row>
    <row r="30" spans="1:22" x14ac:dyDescent="0.25">
      <c r="A30" s="77"/>
      <c r="B30" s="78"/>
      <c r="C30" s="78"/>
      <c r="D30" s="78"/>
      <c r="E30" s="78"/>
      <c r="F30" s="77"/>
      <c r="G30" s="77"/>
      <c r="H30" s="77"/>
      <c r="I30" s="77"/>
      <c r="J30" s="77"/>
      <c r="K30" s="77"/>
      <c r="L30" s="77"/>
      <c r="M30" s="77"/>
      <c r="N30" s="76"/>
      <c r="O30" s="82"/>
      <c r="P30" s="79"/>
      <c r="Q30" s="83"/>
      <c r="R30" s="80"/>
      <c r="S30" s="80"/>
      <c r="T30" s="80"/>
      <c r="U30" s="80"/>
      <c r="V30" s="80"/>
    </row>
    <row r="31" spans="1:22" x14ac:dyDescent="0.25">
      <c r="A31" s="77"/>
      <c r="B31" s="78"/>
      <c r="C31" s="78"/>
      <c r="D31" s="78"/>
      <c r="E31" s="78"/>
      <c r="F31" s="77"/>
      <c r="G31" s="77"/>
      <c r="H31" s="77"/>
      <c r="I31" s="77"/>
      <c r="J31" s="77"/>
      <c r="K31" s="77"/>
      <c r="L31" s="77"/>
      <c r="M31" s="77"/>
      <c r="N31" s="76"/>
      <c r="O31" s="82"/>
      <c r="P31" s="79"/>
      <c r="Q31" s="83"/>
      <c r="R31" s="80"/>
      <c r="S31" s="80"/>
      <c r="T31" s="80"/>
      <c r="U31" s="80"/>
      <c r="V31" s="80"/>
    </row>
    <row r="32" spans="1:22" ht="158.4" x14ac:dyDescent="0.25">
      <c r="A32" s="77" t="s">
        <v>270</v>
      </c>
      <c r="B32" s="78" t="s">
        <v>16</v>
      </c>
      <c r="C32" s="78" t="s">
        <v>136</v>
      </c>
      <c r="D32" s="78" t="s">
        <v>156</v>
      </c>
      <c r="E32" s="78" t="s">
        <v>268</v>
      </c>
      <c r="F32" s="77" t="s">
        <v>23</v>
      </c>
      <c r="G32" s="77" t="s">
        <v>25</v>
      </c>
      <c r="H32" s="77" t="s">
        <v>56</v>
      </c>
      <c r="I32" s="77" t="s">
        <v>271</v>
      </c>
      <c r="J32" s="77">
        <v>1</v>
      </c>
      <c r="K32" s="77" t="s">
        <v>51</v>
      </c>
      <c r="L32" s="77" t="s">
        <v>32</v>
      </c>
      <c r="M32" s="77">
        <v>0</v>
      </c>
      <c r="N32" s="76" t="s">
        <v>272</v>
      </c>
      <c r="O32" s="79" t="s">
        <v>273</v>
      </c>
      <c r="P32" s="79" t="s">
        <v>274</v>
      </c>
      <c r="Q32" s="80" t="s">
        <v>219</v>
      </c>
      <c r="R32" s="80"/>
      <c r="S32" s="80"/>
      <c r="T32" s="80"/>
      <c r="U32" s="80" t="s">
        <v>163</v>
      </c>
      <c r="V32" s="80"/>
    </row>
    <row r="33" spans="1:22" x14ac:dyDescent="0.25">
      <c r="A33" s="77"/>
      <c r="B33" s="78"/>
      <c r="C33" s="78"/>
      <c r="D33" s="78"/>
      <c r="E33" s="78"/>
      <c r="F33" s="77"/>
      <c r="G33" s="77"/>
      <c r="H33" s="77"/>
      <c r="I33" s="77"/>
      <c r="J33" s="77"/>
      <c r="K33" s="77"/>
      <c r="L33" s="77"/>
      <c r="M33" s="77"/>
      <c r="N33" s="76"/>
      <c r="O33" s="82"/>
      <c r="P33" s="79"/>
      <c r="Q33" s="83"/>
      <c r="R33" s="80"/>
      <c r="S33" s="80"/>
      <c r="T33" s="80"/>
      <c r="U33" s="80"/>
      <c r="V33" s="80"/>
    </row>
    <row r="34" spans="1:22" ht="158.4" x14ac:dyDescent="0.25">
      <c r="A34" s="77" t="s">
        <v>275</v>
      </c>
      <c r="B34" s="78" t="s">
        <v>16</v>
      </c>
      <c r="C34" s="78" t="s">
        <v>17</v>
      </c>
      <c r="D34" s="78" t="s">
        <v>156</v>
      </c>
      <c r="E34" s="78" t="s">
        <v>276</v>
      </c>
      <c r="F34" s="77" t="s">
        <v>106</v>
      </c>
      <c r="G34" s="77" t="s">
        <v>25</v>
      </c>
      <c r="H34" s="77" t="s">
        <v>111</v>
      </c>
      <c r="I34" s="77" t="s">
        <v>277</v>
      </c>
      <c r="J34" s="77">
        <v>1</v>
      </c>
      <c r="K34" s="77" t="s">
        <v>55</v>
      </c>
      <c r="L34" s="77" t="s">
        <v>26</v>
      </c>
      <c r="M34" s="77">
        <v>0</v>
      </c>
      <c r="N34" s="76" t="s">
        <v>278</v>
      </c>
      <c r="O34" s="79" t="s">
        <v>279</v>
      </c>
      <c r="P34" s="79" t="s">
        <v>280</v>
      </c>
      <c r="Q34" s="80" t="s">
        <v>281</v>
      </c>
      <c r="R34" s="80"/>
      <c r="S34" s="80" t="s">
        <v>282</v>
      </c>
      <c r="T34" s="80"/>
      <c r="U34" s="80" t="s">
        <v>163</v>
      </c>
      <c r="V34" s="80"/>
    </row>
    <row r="35" spans="1:22" ht="171.6" x14ac:dyDescent="0.25">
      <c r="A35" s="77" t="s">
        <v>283</v>
      </c>
      <c r="B35" s="78" t="s">
        <v>16</v>
      </c>
      <c r="C35" s="78" t="s">
        <v>17</v>
      </c>
      <c r="D35" s="78" t="s">
        <v>156</v>
      </c>
      <c r="E35" s="78" t="s">
        <v>276</v>
      </c>
      <c r="F35" s="77" t="s">
        <v>110</v>
      </c>
      <c r="G35" s="77" t="s">
        <v>107</v>
      </c>
      <c r="H35" s="77" t="s">
        <v>108</v>
      </c>
      <c r="I35" s="77" t="s">
        <v>284</v>
      </c>
      <c r="J35" s="77">
        <v>1</v>
      </c>
      <c r="K35" s="77" t="s">
        <v>55</v>
      </c>
      <c r="L35" s="77" t="s">
        <v>26</v>
      </c>
      <c r="M35" s="77">
        <v>0</v>
      </c>
      <c r="N35" s="76" t="s">
        <v>285</v>
      </c>
      <c r="O35" s="79" t="s">
        <v>286</v>
      </c>
      <c r="P35" s="79" t="s">
        <v>287</v>
      </c>
      <c r="Q35" s="80" t="s">
        <v>219</v>
      </c>
      <c r="R35" s="80"/>
      <c r="S35" s="80"/>
      <c r="T35" s="80"/>
      <c r="U35" s="80" t="s">
        <v>163</v>
      </c>
      <c r="V35" s="80"/>
    </row>
    <row r="36" spans="1:22" ht="145.19999999999999" x14ac:dyDescent="0.25">
      <c r="A36" s="77" t="s">
        <v>288</v>
      </c>
      <c r="B36" s="78" t="s">
        <v>16</v>
      </c>
      <c r="C36" s="78" t="s">
        <v>17</v>
      </c>
      <c r="D36" s="78" t="s">
        <v>156</v>
      </c>
      <c r="E36" s="78" t="s">
        <v>276</v>
      </c>
      <c r="F36" s="77" t="s">
        <v>106</v>
      </c>
      <c r="G36" s="77" t="s">
        <v>25</v>
      </c>
      <c r="H36" s="77" t="s">
        <v>111</v>
      </c>
      <c r="I36" s="77" t="s">
        <v>277</v>
      </c>
      <c r="J36" s="77">
        <v>1</v>
      </c>
      <c r="K36" s="77" t="s">
        <v>55</v>
      </c>
      <c r="L36" s="77" t="s">
        <v>26</v>
      </c>
      <c r="M36" s="77">
        <v>0</v>
      </c>
      <c r="N36" s="76" t="s">
        <v>289</v>
      </c>
      <c r="O36" s="79" t="s">
        <v>290</v>
      </c>
      <c r="P36" s="79" t="s">
        <v>291</v>
      </c>
      <c r="Q36" s="80" t="s">
        <v>281</v>
      </c>
      <c r="R36" s="80"/>
      <c r="S36" s="80" t="s">
        <v>282</v>
      </c>
      <c r="T36" s="80"/>
      <c r="U36" s="80" t="s">
        <v>163</v>
      </c>
      <c r="V36" s="80"/>
    </row>
    <row r="37" spans="1:22" ht="224.4" x14ac:dyDescent="0.25">
      <c r="A37" s="77" t="s">
        <v>292</v>
      </c>
      <c r="B37" s="78" t="s">
        <v>16</v>
      </c>
      <c r="C37" s="78" t="s">
        <v>17</v>
      </c>
      <c r="D37" s="78" t="s">
        <v>156</v>
      </c>
      <c r="E37" s="78" t="s">
        <v>276</v>
      </c>
      <c r="F37" s="77" t="s">
        <v>21</v>
      </c>
      <c r="G37" s="77" t="s">
        <v>25</v>
      </c>
      <c r="H37" s="77" t="s">
        <v>56</v>
      </c>
      <c r="I37" s="77" t="s">
        <v>293</v>
      </c>
      <c r="J37" s="77">
        <v>1</v>
      </c>
      <c r="K37" s="77" t="s">
        <v>50</v>
      </c>
      <c r="L37" s="77" t="s">
        <v>26</v>
      </c>
      <c r="M37" s="77">
        <v>0</v>
      </c>
      <c r="N37" s="76" t="s">
        <v>294</v>
      </c>
      <c r="O37" s="79" t="s">
        <v>295</v>
      </c>
      <c r="P37" s="79" t="s">
        <v>296</v>
      </c>
      <c r="Q37" s="80" t="s">
        <v>219</v>
      </c>
      <c r="R37" s="80"/>
      <c r="S37" s="80"/>
      <c r="T37" s="80"/>
      <c r="U37" s="80" t="s">
        <v>163</v>
      </c>
      <c r="V37" s="80"/>
    </row>
    <row r="38" spans="1:22" ht="158.4" x14ac:dyDescent="0.25">
      <c r="A38" s="77" t="s">
        <v>297</v>
      </c>
      <c r="B38" s="78" t="s">
        <v>16</v>
      </c>
      <c r="C38" s="78" t="s">
        <v>17</v>
      </c>
      <c r="D38" s="78" t="s">
        <v>156</v>
      </c>
      <c r="E38" s="78" t="s">
        <v>276</v>
      </c>
      <c r="F38" s="77" t="s">
        <v>20</v>
      </c>
      <c r="G38" s="77" t="s">
        <v>25</v>
      </c>
      <c r="H38" s="77" t="s">
        <v>56</v>
      </c>
      <c r="I38" s="77" t="s">
        <v>298</v>
      </c>
      <c r="J38" s="77">
        <v>1</v>
      </c>
      <c r="K38" s="77" t="s">
        <v>299</v>
      </c>
      <c r="L38" s="77" t="s">
        <v>26</v>
      </c>
      <c r="M38" s="77">
        <v>0</v>
      </c>
      <c r="N38" s="76" t="s">
        <v>300</v>
      </c>
      <c r="O38" s="79" t="s">
        <v>301</v>
      </c>
      <c r="P38" s="79" t="s">
        <v>302</v>
      </c>
      <c r="Q38" s="80" t="s">
        <v>219</v>
      </c>
      <c r="R38" s="80"/>
      <c r="S38" s="80"/>
      <c r="T38" s="80"/>
      <c r="U38" s="80" t="s">
        <v>163</v>
      </c>
      <c r="V38" s="80"/>
    </row>
    <row r="39" spans="1:22" ht="171.6" x14ac:dyDescent="0.25">
      <c r="A39" s="77" t="s">
        <v>303</v>
      </c>
      <c r="B39" s="78" t="s">
        <v>16</v>
      </c>
      <c r="C39" s="78" t="s">
        <v>17</v>
      </c>
      <c r="D39" s="78" t="s">
        <v>156</v>
      </c>
      <c r="E39" s="78" t="s">
        <v>276</v>
      </c>
      <c r="F39" s="77" t="s">
        <v>21</v>
      </c>
      <c r="G39" s="77" t="s">
        <v>25</v>
      </c>
      <c r="H39" s="77" t="s">
        <v>56</v>
      </c>
      <c r="I39" s="77" t="s">
        <v>304</v>
      </c>
      <c r="J39" s="77">
        <v>1</v>
      </c>
      <c r="K39" s="77" t="s">
        <v>50</v>
      </c>
      <c r="L39" s="77" t="s">
        <v>26</v>
      </c>
      <c r="M39" s="77">
        <v>0</v>
      </c>
      <c r="N39" s="76" t="s">
        <v>305</v>
      </c>
      <c r="O39" s="79" t="s">
        <v>306</v>
      </c>
      <c r="P39" s="79" t="s">
        <v>307</v>
      </c>
      <c r="Q39" s="80" t="s">
        <v>308</v>
      </c>
      <c r="R39" s="80"/>
      <c r="S39" s="80" t="s">
        <v>225</v>
      </c>
      <c r="T39" s="80"/>
      <c r="U39" s="80" t="s">
        <v>163</v>
      </c>
      <c r="V39" s="80"/>
    </row>
    <row r="40" spans="1:22" ht="171.6" x14ac:dyDescent="0.25">
      <c r="A40" s="77" t="s">
        <v>309</v>
      </c>
      <c r="B40" s="78" t="s">
        <v>16</v>
      </c>
      <c r="C40" s="78" t="s">
        <v>17</v>
      </c>
      <c r="D40" s="78" t="s">
        <v>156</v>
      </c>
      <c r="E40" s="78" t="s">
        <v>310</v>
      </c>
      <c r="F40" s="77" t="s">
        <v>20</v>
      </c>
      <c r="G40" s="77" t="s">
        <v>25</v>
      </c>
      <c r="H40" s="77" t="s">
        <v>56</v>
      </c>
      <c r="I40" s="77" t="s">
        <v>311</v>
      </c>
      <c r="J40" s="77">
        <v>1</v>
      </c>
      <c r="K40" s="77" t="s">
        <v>299</v>
      </c>
      <c r="L40" s="77" t="s">
        <v>26</v>
      </c>
      <c r="M40" s="77">
        <v>0</v>
      </c>
      <c r="N40" s="76" t="s">
        <v>312</v>
      </c>
      <c r="O40" s="79" t="s">
        <v>313</v>
      </c>
      <c r="P40" s="79" t="s">
        <v>314</v>
      </c>
      <c r="Q40" s="80" t="s">
        <v>219</v>
      </c>
      <c r="R40" s="80"/>
      <c r="S40" s="80"/>
      <c r="T40" s="80"/>
      <c r="U40" s="80" t="s">
        <v>163</v>
      </c>
      <c r="V40" s="80"/>
    </row>
    <row r="41" spans="1:22" ht="92.4" x14ac:dyDescent="0.25">
      <c r="A41" s="77" t="s">
        <v>315</v>
      </c>
      <c r="B41" s="78" t="s">
        <v>16</v>
      </c>
      <c r="C41" s="78" t="s">
        <v>17</v>
      </c>
      <c r="D41" s="78" t="s">
        <v>156</v>
      </c>
      <c r="E41" s="78" t="s">
        <v>310</v>
      </c>
      <c r="F41" s="77" t="s">
        <v>22</v>
      </c>
      <c r="G41" s="77" t="s">
        <v>25</v>
      </c>
      <c r="H41" s="77" t="s">
        <v>56</v>
      </c>
      <c r="I41" s="77" t="s">
        <v>316</v>
      </c>
      <c r="J41" s="77">
        <v>1</v>
      </c>
      <c r="K41" s="77" t="s">
        <v>50</v>
      </c>
      <c r="L41" s="77" t="s">
        <v>26</v>
      </c>
      <c r="M41" s="77">
        <v>0</v>
      </c>
      <c r="N41" s="76" t="s">
        <v>317</v>
      </c>
      <c r="O41" s="79" t="s">
        <v>313</v>
      </c>
      <c r="P41" s="79" t="s">
        <v>318</v>
      </c>
      <c r="Q41" s="80" t="s">
        <v>219</v>
      </c>
      <c r="R41" s="80"/>
      <c r="S41" s="80"/>
      <c r="T41" s="80"/>
      <c r="U41" s="80" t="s">
        <v>163</v>
      </c>
      <c r="V41" s="80"/>
    </row>
    <row r="42" spans="1:22" ht="184.8" x14ac:dyDescent="0.25">
      <c r="A42" s="77" t="s">
        <v>319</v>
      </c>
      <c r="B42" s="78" t="s">
        <v>16</v>
      </c>
      <c r="C42" s="78" t="s">
        <v>17</v>
      </c>
      <c r="D42" s="78" t="s">
        <v>156</v>
      </c>
      <c r="E42" s="78" t="s">
        <v>310</v>
      </c>
      <c r="F42" s="77" t="s">
        <v>21</v>
      </c>
      <c r="G42" s="77" t="s">
        <v>25</v>
      </c>
      <c r="H42" s="77" t="s">
        <v>56</v>
      </c>
      <c r="I42" s="77" t="s">
        <v>320</v>
      </c>
      <c r="J42" s="77">
        <v>1</v>
      </c>
      <c r="K42" s="77" t="s">
        <v>299</v>
      </c>
      <c r="L42" s="77" t="s">
        <v>26</v>
      </c>
      <c r="M42" s="77">
        <v>0</v>
      </c>
      <c r="N42" s="76" t="s">
        <v>321</v>
      </c>
      <c r="O42" s="79" t="s">
        <v>322</v>
      </c>
      <c r="P42" s="79" t="s">
        <v>323</v>
      </c>
      <c r="Q42" s="80" t="s">
        <v>219</v>
      </c>
      <c r="R42" s="80"/>
      <c r="S42" s="80"/>
      <c r="T42" s="80"/>
      <c r="U42" s="80" t="s">
        <v>163</v>
      </c>
      <c r="V42" s="80"/>
    </row>
    <row r="43" spans="1:22" ht="118.8" x14ac:dyDescent="0.25">
      <c r="A43" s="77" t="s">
        <v>324</v>
      </c>
      <c r="B43" s="78" t="s">
        <v>16</v>
      </c>
      <c r="C43" s="78" t="s">
        <v>17</v>
      </c>
      <c r="D43" s="78" t="s">
        <v>156</v>
      </c>
      <c r="E43" s="78" t="s">
        <v>310</v>
      </c>
      <c r="F43" s="77" t="s">
        <v>21</v>
      </c>
      <c r="G43" s="77" t="s">
        <v>25</v>
      </c>
      <c r="H43" s="77" t="s">
        <v>56</v>
      </c>
      <c r="I43" s="77" t="s">
        <v>320</v>
      </c>
      <c r="J43" s="77">
        <v>1</v>
      </c>
      <c r="K43" s="77" t="s">
        <v>299</v>
      </c>
      <c r="L43" s="77" t="s">
        <v>26</v>
      </c>
      <c r="M43" s="77">
        <v>0</v>
      </c>
      <c r="N43" s="76" t="s">
        <v>321</v>
      </c>
      <c r="O43" s="79" t="s">
        <v>322</v>
      </c>
      <c r="P43" s="79" t="s">
        <v>325</v>
      </c>
      <c r="Q43" s="80" t="s">
        <v>219</v>
      </c>
      <c r="R43" s="80"/>
      <c r="S43" s="80"/>
      <c r="T43" s="80"/>
      <c r="U43" s="80" t="s">
        <v>163</v>
      </c>
      <c r="V43" s="80"/>
    </row>
    <row r="44" spans="1:22" ht="145.19999999999999" x14ac:dyDescent="0.25">
      <c r="A44" s="77" t="s">
        <v>326</v>
      </c>
      <c r="B44" s="78" t="s">
        <v>16</v>
      </c>
      <c r="C44" s="78" t="s">
        <v>17</v>
      </c>
      <c r="D44" s="78" t="s">
        <v>156</v>
      </c>
      <c r="E44" s="78" t="s">
        <v>310</v>
      </c>
      <c r="F44" s="77" t="s">
        <v>21</v>
      </c>
      <c r="G44" s="77" t="s">
        <v>25</v>
      </c>
      <c r="H44" s="77" t="s">
        <v>56</v>
      </c>
      <c r="I44" s="77" t="s">
        <v>327</v>
      </c>
      <c r="J44" s="77">
        <v>1</v>
      </c>
      <c r="K44" s="77" t="s">
        <v>299</v>
      </c>
      <c r="L44" s="77" t="s">
        <v>26</v>
      </c>
      <c r="M44" s="77">
        <v>0</v>
      </c>
      <c r="N44" s="76" t="s">
        <v>328</v>
      </c>
      <c r="O44" s="79" t="s">
        <v>329</v>
      </c>
      <c r="P44" s="79" t="s">
        <v>330</v>
      </c>
      <c r="Q44" s="80" t="s">
        <v>219</v>
      </c>
      <c r="R44" s="80"/>
      <c r="S44" s="80"/>
      <c r="T44" s="80"/>
      <c r="U44" s="80" t="s">
        <v>163</v>
      </c>
      <c r="V44" s="80"/>
    </row>
    <row r="45" spans="1:22" ht="105.6" x14ac:dyDescent="0.25">
      <c r="A45" s="77" t="s">
        <v>331</v>
      </c>
      <c r="B45" s="78" t="s">
        <v>16</v>
      </c>
      <c r="C45" s="78" t="s">
        <v>17</v>
      </c>
      <c r="D45" s="78" t="s">
        <v>156</v>
      </c>
      <c r="E45" s="78" t="s">
        <v>310</v>
      </c>
      <c r="F45" s="77" t="s">
        <v>20</v>
      </c>
      <c r="G45" s="77" t="s">
        <v>25</v>
      </c>
      <c r="H45" s="77" t="s">
        <v>56</v>
      </c>
      <c r="I45" s="77" t="s">
        <v>332</v>
      </c>
      <c r="J45" s="77">
        <v>1</v>
      </c>
      <c r="K45" s="77" t="s">
        <v>299</v>
      </c>
      <c r="L45" s="77" t="s">
        <v>26</v>
      </c>
      <c r="M45" s="77">
        <v>0</v>
      </c>
      <c r="N45" s="76" t="s">
        <v>333</v>
      </c>
      <c r="O45" s="79" t="s">
        <v>334</v>
      </c>
      <c r="P45" s="79" t="s">
        <v>335</v>
      </c>
      <c r="Q45" s="80" t="s">
        <v>219</v>
      </c>
      <c r="R45" s="80"/>
      <c r="S45" s="80"/>
      <c r="T45" s="80"/>
      <c r="U45" s="80" t="s">
        <v>163</v>
      </c>
      <c r="V45" s="80"/>
    </row>
    <row r="46" spans="1:22" ht="118.8" x14ac:dyDescent="0.25">
      <c r="A46" s="77" t="s">
        <v>336</v>
      </c>
      <c r="B46" s="78" t="s">
        <v>16</v>
      </c>
      <c r="C46" s="78" t="s">
        <v>17</v>
      </c>
      <c r="D46" s="78" t="s">
        <v>156</v>
      </c>
      <c r="E46" s="78" t="s">
        <v>337</v>
      </c>
      <c r="F46" s="77" t="s">
        <v>20</v>
      </c>
      <c r="G46" s="77" t="s">
        <v>25</v>
      </c>
      <c r="H46" s="77" t="s">
        <v>56</v>
      </c>
      <c r="I46" s="77" t="s">
        <v>338</v>
      </c>
      <c r="J46" s="77">
        <v>1</v>
      </c>
      <c r="K46" s="77" t="s">
        <v>50</v>
      </c>
      <c r="L46" s="77" t="s">
        <v>26</v>
      </c>
      <c r="M46" s="77">
        <v>0</v>
      </c>
      <c r="N46" s="76" t="s">
        <v>339</v>
      </c>
      <c r="O46" s="79" t="s">
        <v>340</v>
      </c>
      <c r="P46" s="79" t="s">
        <v>341</v>
      </c>
      <c r="Q46" s="80" t="s">
        <v>281</v>
      </c>
      <c r="R46" s="80"/>
      <c r="S46" s="80" t="s">
        <v>282</v>
      </c>
      <c r="T46" s="80"/>
      <c r="U46" s="80" t="s">
        <v>163</v>
      </c>
      <c r="V46" s="80"/>
    </row>
    <row r="47" spans="1:22" ht="105.6" x14ac:dyDescent="0.25">
      <c r="A47" s="77" t="s">
        <v>342</v>
      </c>
      <c r="B47" s="78" t="s">
        <v>16</v>
      </c>
      <c r="C47" s="78" t="s">
        <v>17</v>
      </c>
      <c r="D47" s="78" t="s">
        <v>156</v>
      </c>
      <c r="E47" s="78" t="s">
        <v>337</v>
      </c>
      <c r="F47" s="77" t="s">
        <v>22</v>
      </c>
      <c r="G47" s="77" t="s">
        <v>25</v>
      </c>
      <c r="H47" s="77" t="s">
        <v>56</v>
      </c>
      <c r="I47" s="77" t="s">
        <v>343</v>
      </c>
      <c r="J47" s="77">
        <v>1</v>
      </c>
      <c r="K47" s="77" t="s">
        <v>50</v>
      </c>
      <c r="L47" s="77" t="s">
        <v>26</v>
      </c>
      <c r="M47" s="77">
        <v>0</v>
      </c>
      <c r="N47" s="76" t="s">
        <v>344</v>
      </c>
      <c r="O47" s="79" t="s">
        <v>345</v>
      </c>
      <c r="P47" s="79" t="s">
        <v>346</v>
      </c>
      <c r="Q47" s="80" t="s">
        <v>281</v>
      </c>
      <c r="R47" s="80"/>
      <c r="S47" s="80" t="s">
        <v>282</v>
      </c>
      <c r="T47" s="80"/>
      <c r="U47" s="80" t="s">
        <v>163</v>
      </c>
      <c r="V47" s="80"/>
    </row>
    <row r="48" spans="1:22" ht="132" x14ac:dyDescent="0.25">
      <c r="A48" s="77" t="s">
        <v>347</v>
      </c>
      <c r="B48" s="78" t="s">
        <v>16</v>
      </c>
      <c r="C48" s="78" t="s">
        <v>17</v>
      </c>
      <c r="D48" s="78" t="s">
        <v>156</v>
      </c>
      <c r="E48" s="78" t="s">
        <v>337</v>
      </c>
      <c r="F48" s="77" t="s">
        <v>106</v>
      </c>
      <c r="G48" s="77" t="s">
        <v>107</v>
      </c>
      <c r="H48" s="77" t="s">
        <v>108</v>
      </c>
      <c r="I48" s="77" t="s">
        <v>277</v>
      </c>
      <c r="J48" s="77">
        <v>1</v>
      </c>
      <c r="K48" s="77" t="s">
        <v>55</v>
      </c>
      <c r="L48" s="77" t="s">
        <v>26</v>
      </c>
      <c r="M48" s="77">
        <v>0</v>
      </c>
      <c r="N48" s="76" t="s">
        <v>348</v>
      </c>
      <c r="O48" s="79" t="s">
        <v>349</v>
      </c>
      <c r="P48" s="79" t="s">
        <v>350</v>
      </c>
      <c r="Q48" s="80" t="s">
        <v>281</v>
      </c>
      <c r="R48" s="80"/>
      <c r="S48" s="80" t="s">
        <v>282</v>
      </c>
      <c r="T48" s="80"/>
      <c r="U48" s="80" t="s">
        <v>163</v>
      </c>
      <c r="V48" s="80"/>
    </row>
    <row r="49" spans="1:22" ht="79.2" x14ac:dyDescent="0.25">
      <c r="A49" s="77" t="s">
        <v>351</v>
      </c>
      <c r="B49" s="78" t="s">
        <v>16</v>
      </c>
      <c r="C49" s="78" t="s">
        <v>17</v>
      </c>
      <c r="D49" s="78" t="s">
        <v>156</v>
      </c>
      <c r="E49" s="78" t="s">
        <v>352</v>
      </c>
      <c r="F49" s="77" t="s">
        <v>21</v>
      </c>
      <c r="G49" s="77" t="s">
        <v>25</v>
      </c>
      <c r="H49" s="77" t="s">
        <v>56</v>
      </c>
      <c r="I49" s="77" t="s">
        <v>353</v>
      </c>
      <c r="J49" s="77">
        <v>1</v>
      </c>
      <c r="K49" s="77" t="s">
        <v>50</v>
      </c>
      <c r="L49" s="77" t="s">
        <v>26</v>
      </c>
      <c r="M49" s="77">
        <v>0</v>
      </c>
      <c r="N49" s="76" t="s">
        <v>354</v>
      </c>
      <c r="O49" s="79" t="s">
        <v>355</v>
      </c>
      <c r="P49" s="79" t="s">
        <v>356</v>
      </c>
      <c r="Q49" s="80" t="s">
        <v>281</v>
      </c>
      <c r="R49" s="80"/>
      <c r="S49" s="80" t="s">
        <v>282</v>
      </c>
      <c r="T49" s="80"/>
      <c r="U49" s="80" t="s">
        <v>163</v>
      </c>
      <c r="V49" s="80"/>
    </row>
    <row r="50" spans="1:22" ht="105.6" x14ac:dyDescent="0.25">
      <c r="A50" s="77" t="s">
        <v>357</v>
      </c>
      <c r="B50" s="78" t="s">
        <v>16</v>
      </c>
      <c r="C50" s="78" t="s">
        <v>17</v>
      </c>
      <c r="D50" s="78" t="s">
        <v>156</v>
      </c>
      <c r="E50" s="78" t="s">
        <v>352</v>
      </c>
      <c r="F50" s="77" t="s">
        <v>22</v>
      </c>
      <c r="G50" s="77" t="s">
        <v>25</v>
      </c>
      <c r="H50" s="77" t="s">
        <v>56</v>
      </c>
      <c r="I50" s="77" t="s">
        <v>358</v>
      </c>
      <c r="J50" s="77">
        <v>1</v>
      </c>
      <c r="K50" s="77" t="s">
        <v>116</v>
      </c>
      <c r="L50" s="77" t="s">
        <v>26</v>
      </c>
      <c r="M50" s="77">
        <v>0</v>
      </c>
      <c r="N50" s="76" t="s">
        <v>359</v>
      </c>
      <c r="O50" s="79" t="s">
        <v>360</v>
      </c>
      <c r="P50" s="79" t="s">
        <v>361</v>
      </c>
      <c r="Q50" s="80" t="s">
        <v>281</v>
      </c>
      <c r="R50" s="80"/>
      <c r="S50" s="80" t="s">
        <v>282</v>
      </c>
      <c r="T50" s="80"/>
      <c r="U50" s="80" t="s">
        <v>163</v>
      </c>
      <c r="V50" s="80"/>
    </row>
    <row r="51" spans="1:22" ht="105.6" x14ac:dyDescent="0.25">
      <c r="A51" s="77" t="s">
        <v>362</v>
      </c>
      <c r="B51" s="78" t="s">
        <v>16</v>
      </c>
      <c r="C51" s="78" t="s">
        <v>17</v>
      </c>
      <c r="D51" s="78" t="s">
        <v>156</v>
      </c>
      <c r="E51" s="78" t="s">
        <v>352</v>
      </c>
      <c r="F51" s="77" t="s">
        <v>20</v>
      </c>
      <c r="G51" s="77" t="s">
        <v>25</v>
      </c>
      <c r="H51" s="77" t="s">
        <v>56</v>
      </c>
      <c r="I51" s="77" t="s">
        <v>363</v>
      </c>
      <c r="J51" s="77">
        <v>1</v>
      </c>
      <c r="K51" s="77" t="s">
        <v>50</v>
      </c>
      <c r="L51" s="77" t="s">
        <v>26</v>
      </c>
      <c r="M51" s="77">
        <v>0</v>
      </c>
      <c r="N51" s="76" t="s">
        <v>359</v>
      </c>
      <c r="O51" s="79" t="s">
        <v>364</v>
      </c>
      <c r="P51" s="79" t="s">
        <v>365</v>
      </c>
      <c r="Q51" s="80" t="s">
        <v>281</v>
      </c>
      <c r="R51" s="80"/>
      <c r="S51" s="80" t="s">
        <v>282</v>
      </c>
      <c r="T51" s="80"/>
      <c r="U51" s="80" t="s">
        <v>163</v>
      </c>
      <c r="V51" s="80"/>
    </row>
    <row r="52" spans="1:22" ht="66" x14ac:dyDescent="0.25">
      <c r="A52" s="77" t="s">
        <v>366</v>
      </c>
      <c r="B52" s="78" t="s">
        <v>16</v>
      </c>
      <c r="C52" s="78" t="s">
        <v>17</v>
      </c>
      <c r="D52" s="78" t="s">
        <v>156</v>
      </c>
      <c r="E52" s="78" t="s">
        <v>367</v>
      </c>
      <c r="F52" s="77" t="s">
        <v>21</v>
      </c>
      <c r="G52" s="77" t="s">
        <v>25</v>
      </c>
      <c r="H52" s="77" t="s">
        <v>56</v>
      </c>
      <c r="I52" s="77" t="s">
        <v>368</v>
      </c>
      <c r="J52" s="77">
        <v>1</v>
      </c>
      <c r="K52" s="77" t="s">
        <v>50</v>
      </c>
      <c r="L52" s="77" t="s">
        <v>26</v>
      </c>
      <c r="M52" s="77">
        <v>0</v>
      </c>
      <c r="N52" s="76" t="s">
        <v>369</v>
      </c>
      <c r="O52" s="79" t="s">
        <v>370</v>
      </c>
      <c r="P52" s="79" t="s">
        <v>371</v>
      </c>
      <c r="Q52" s="80" t="s">
        <v>219</v>
      </c>
      <c r="R52" s="80"/>
      <c r="S52" s="80"/>
      <c r="T52" s="80"/>
      <c r="U52" s="80" t="s">
        <v>163</v>
      </c>
      <c r="V52" s="80"/>
    </row>
    <row r="53" spans="1:22" ht="79.2" x14ac:dyDescent="0.25">
      <c r="A53" s="77" t="s">
        <v>372</v>
      </c>
      <c r="B53" s="78" t="s">
        <v>16</v>
      </c>
      <c r="C53" s="78" t="s">
        <v>17</v>
      </c>
      <c r="D53" s="78" t="s">
        <v>156</v>
      </c>
      <c r="E53" s="78" t="s">
        <v>367</v>
      </c>
      <c r="F53" s="77" t="s">
        <v>21</v>
      </c>
      <c r="G53" s="77" t="s">
        <v>25</v>
      </c>
      <c r="H53" s="77" t="s">
        <v>56</v>
      </c>
      <c r="I53" s="77" t="s">
        <v>373</v>
      </c>
      <c r="J53" s="77">
        <v>1</v>
      </c>
      <c r="K53" s="77" t="s">
        <v>50</v>
      </c>
      <c r="L53" s="77" t="s">
        <v>26</v>
      </c>
      <c r="M53" s="77">
        <v>0</v>
      </c>
      <c r="N53" s="76" t="s">
        <v>374</v>
      </c>
      <c r="O53" s="79" t="s">
        <v>370</v>
      </c>
      <c r="P53" s="79" t="s">
        <v>375</v>
      </c>
      <c r="Q53" s="80" t="s">
        <v>219</v>
      </c>
      <c r="R53" s="80"/>
      <c r="S53" s="80"/>
      <c r="T53" s="80"/>
      <c r="U53" s="80" t="s">
        <v>163</v>
      </c>
      <c r="V53" s="80"/>
    </row>
    <row r="54" spans="1:22" ht="92.4" x14ac:dyDescent="0.25">
      <c r="A54" s="77" t="s">
        <v>376</v>
      </c>
      <c r="B54" s="78" t="s">
        <v>16</v>
      </c>
      <c r="C54" s="78" t="s">
        <v>17</v>
      </c>
      <c r="D54" s="78" t="s">
        <v>156</v>
      </c>
      <c r="E54" s="78" t="s">
        <v>367</v>
      </c>
      <c r="F54" s="77" t="s">
        <v>22</v>
      </c>
      <c r="G54" s="77" t="s">
        <v>25</v>
      </c>
      <c r="H54" s="77" t="s">
        <v>56</v>
      </c>
      <c r="I54" s="77" t="s">
        <v>377</v>
      </c>
      <c r="J54" s="77">
        <v>1</v>
      </c>
      <c r="K54" s="77" t="s">
        <v>50</v>
      </c>
      <c r="L54" s="77" t="s">
        <v>26</v>
      </c>
      <c r="M54" s="77">
        <v>0</v>
      </c>
      <c r="N54" s="76" t="s">
        <v>378</v>
      </c>
      <c r="O54" s="79" t="s">
        <v>379</v>
      </c>
      <c r="P54" s="79" t="s">
        <v>380</v>
      </c>
      <c r="Q54" s="80" t="s">
        <v>219</v>
      </c>
      <c r="R54" s="80"/>
      <c r="S54" s="80"/>
      <c r="T54" s="80"/>
      <c r="U54" s="80" t="s">
        <v>163</v>
      </c>
      <c r="V54" s="80"/>
    </row>
    <row r="55" spans="1:22" ht="118.8" x14ac:dyDescent="0.25">
      <c r="A55" s="77" t="s">
        <v>381</v>
      </c>
      <c r="B55" s="78" t="s">
        <v>16</v>
      </c>
      <c r="C55" s="78" t="s">
        <v>17</v>
      </c>
      <c r="D55" s="78" t="s">
        <v>156</v>
      </c>
      <c r="E55" s="78" t="s">
        <v>367</v>
      </c>
      <c r="F55" s="77" t="s">
        <v>22</v>
      </c>
      <c r="G55" s="77" t="s">
        <v>25</v>
      </c>
      <c r="H55" s="77" t="s">
        <v>56</v>
      </c>
      <c r="I55" s="77" t="s">
        <v>382</v>
      </c>
      <c r="J55" s="77">
        <v>1</v>
      </c>
      <c r="K55" s="77" t="s">
        <v>50</v>
      </c>
      <c r="L55" s="77" t="s">
        <v>26</v>
      </c>
      <c r="M55" s="77">
        <v>0</v>
      </c>
      <c r="N55" s="76" t="s">
        <v>383</v>
      </c>
      <c r="O55" s="79" t="s">
        <v>384</v>
      </c>
      <c r="P55" s="79" t="s">
        <v>385</v>
      </c>
      <c r="Q55" s="80" t="s">
        <v>219</v>
      </c>
      <c r="R55" s="80"/>
      <c r="S55" s="80"/>
      <c r="T55" s="80"/>
      <c r="U55" s="80" t="s">
        <v>163</v>
      </c>
      <c r="V55" s="80"/>
    </row>
    <row r="56" spans="1:22" ht="79.2" x14ac:dyDescent="0.25">
      <c r="A56" s="77" t="s">
        <v>386</v>
      </c>
      <c r="B56" s="78" t="s">
        <v>3</v>
      </c>
      <c r="C56" s="78" t="s">
        <v>10</v>
      </c>
      <c r="D56" s="78" t="s">
        <v>156</v>
      </c>
      <c r="E56" s="78" t="s">
        <v>387</v>
      </c>
      <c r="F56" s="77" t="s">
        <v>23</v>
      </c>
      <c r="G56" s="77" t="s">
        <v>25</v>
      </c>
      <c r="H56" s="77" t="s">
        <v>56</v>
      </c>
      <c r="I56" s="77" t="s">
        <v>388</v>
      </c>
      <c r="J56" s="77">
        <v>1</v>
      </c>
      <c r="K56" s="77" t="s">
        <v>49</v>
      </c>
      <c r="L56" s="77" t="s">
        <v>26</v>
      </c>
      <c r="M56" s="77">
        <v>0</v>
      </c>
      <c r="N56" s="76" t="s">
        <v>389</v>
      </c>
      <c r="O56" s="79" t="s">
        <v>390</v>
      </c>
      <c r="P56" s="79" t="s">
        <v>391</v>
      </c>
      <c r="Q56" s="80" t="s">
        <v>219</v>
      </c>
      <c r="R56" s="80"/>
      <c r="S56" s="80"/>
      <c r="T56" s="80"/>
      <c r="U56" s="80" t="s">
        <v>163</v>
      </c>
      <c r="V56" s="80"/>
    </row>
    <row r="57" spans="1:22" ht="79.2" x14ac:dyDescent="0.25">
      <c r="A57" s="77" t="s">
        <v>392</v>
      </c>
      <c r="B57" s="78" t="s">
        <v>3</v>
      </c>
      <c r="C57" s="78" t="s">
        <v>10</v>
      </c>
      <c r="D57" s="78" t="s">
        <v>156</v>
      </c>
      <c r="E57" s="78" t="s">
        <v>387</v>
      </c>
      <c r="F57" s="77" t="s">
        <v>22</v>
      </c>
      <c r="G57" s="77" t="s">
        <v>25</v>
      </c>
      <c r="H57" s="77" t="s">
        <v>56</v>
      </c>
      <c r="I57" s="77" t="s">
        <v>393</v>
      </c>
      <c r="J57" s="77">
        <v>1</v>
      </c>
      <c r="K57" s="77" t="s">
        <v>394</v>
      </c>
      <c r="L57" s="77" t="s">
        <v>26</v>
      </c>
      <c r="M57" s="77">
        <v>0</v>
      </c>
      <c r="N57" s="76" t="s">
        <v>395</v>
      </c>
      <c r="O57" s="79" t="s">
        <v>396</v>
      </c>
      <c r="P57" s="79" t="s">
        <v>397</v>
      </c>
      <c r="Q57" s="80" t="s">
        <v>219</v>
      </c>
      <c r="R57" s="80"/>
      <c r="S57" s="80"/>
      <c r="T57" s="80"/>
      <c r="U57" s="80" t="s">
        <v>163</v>
      </c>
      <c r="V57" s="80"/>
    </row>
    <row r="58" spans="1:22" ht="132" x14ac:dyDescent="0.25">
      <c r="A58" s="77" t="s">
        <v>398</v>
      </c>
      <c r="B58" s="78" t="s">
        <v>3</v>
      </c>
      <c r="C58" s="78" t="s">
        <v>10</v>
      </c>
      <c r="D58" s="78" t="s">
        <v>156</v>
      </c>
      <c r="E58" s="78" t="s">
        <v>387</v>
      </c>
      <c r="F58" s="77" t="s">
        <v>21</v>
      </c>
      <c r="G58" s="77" t="s">
        <v>25</v>
      </c>
      <c r="H58" s="77" t="s">
        <v>56</v>
      </c>
      <c r="I58" s="77" t="s">
        <v>393</v>
      </c>
      <c r="J58" s="77">
        <v>1</v>
      </c>
      <c r="K58" s="77" t="s">
        <v>394</v>
      </c>
      <c r="L58" s="77" t="s">
        <v>26</v>
      </c>
      <c r="M58" s="77">
        <v>0</v>
      </c>
      <c r="N58" s="76" t="s">
        <v>395</v>
      </c>
      <c r="O58" s="79" t="s">
        <v>390</v>
      </c>
      <c r="P58" s="79" t="s">
        <v>397</v>
      </c>
      <c r="Q58" s="80" t="s">
        <v>399</v>
      </c>
      <c r="R58" s="80"/>
      <c r="S58" s="80" t="s">
        <v>225</v>
      </c>
      <c r="T58" s="80"/>
      <c r="U58" s="80" t="s">
        <v>163</v>
      </c>
      <c r="V58" s="80"/>
    </row>
    <row r="59" spans="1:22" ht="105.6" x14ac:dyDescent="0.25">
      <c r="A59" s="77" t="s">
        <v>400</v>
      </c>
      <c r="B59" s="78" t="s">
        <v>3</v>
      </c>
      <c r="C59" s="78" t="s">
        <v>10</v>
      </c>
      <c r="D59" s="78" t="s">
        <v>156</v>
      </c>
      <c r="E59" s="78" t="s">
        <v>387</v>
      </c>
      <c r="F59" s="77" t="s">
        <v>22</v>
      </c>
      <c r="G59" s="77" t="s">
        <v>25</v>
      </c>
      <c r="H59" s="77" t="s">
        <v>56</v>
      </c>
      <c r="I59" s="77" t="s">
        <v>401</v>
      </c>
      <c r="J59" s="77">
        <v>1</v>
      </c>
      <c r="K59" s="77" t="s">
        <v>402</v>
      </c>
      <c r="L59" s="77" t="s">
        <v>26</v>
      </c>
      <c r="M59" s="77">
        <v>0</v>
      </c>
      <c r="N59" s="76" t="s">
        <v>403</v>
      </c>
      <c r="O59" s="79" t="s">
        <v>396</v>
      </c>
      <c r="P59" s="79" t="s">
        <v>404</v>
      </c>
      <c r="Q59" s="80"/>
      <c r="R59" s="80"/>
      <c r="S59" s="80"/>
      <c r="T59" s="80"/>
      <c r="U59" s="80" t="s">
        <v>163</v>
      </c>
      <c r="V59" s="80"/>
    </row>
    <row r="60" spans="1:22" ht="79.2" x14ac:dyDescent="0.25">
      <c r="A60" s="77" t="s">
        <v>405</v>
      </c>
      <c r="B60" s="78" t="s">
        <v>3</v>
      </c>
      <c r="C60" s="78" t="s">
        <v>10</v>
      </c>
      <c r="D60" s="78" t="s">
        <v>156</v>
      </c>
      <c r="E60" s="78" t="s">
        <v>387</v>
      </c>
      <c r="F60" s="77" t="s">
        <v>21</v>
      </c>
      <c r="G60" s="77" t="s">
        <v>25</v>
      </c>
      <c r="H60" s="77" t="s">
        <v>56</v>
      </c>
      <c r="I60" s="77" t="s">
        <v>393</v>
      </c>
      <c r="J60" s="77">
        <v>1</v>
      </c>
      <c r="K60" s="77" t="s">
        <v>394</v>
      </c>
      <c r="L60" s="77" t="s">
        <v>26</v>
      </c>
      <c r="M60" s="77">
        <v>0</v>
      </c>
      <c r="N60" s="76" t="s">
        <v>406</v>
      </c>
      <c r="O60" s="79" t="s">
        <v>407</v>
      </c>
      <c r="P60" s="79" t="s">
        <v>408</v>
      </c>
      <c r="Q60" s="80" t="s">
        <v>219</v>
      </c>
      <c r="R60" s="80"/>
      <c r="S60" s="80"/>
      <c r="T60" s="80"/>
      <c r="U60" s="80" t="s">
        <v>409</v>
      </c>
      <c r="V60" s="80"/>
    </row>
    <row r="61" spans="1:22" ht="66" x14ac:dyDescent="0.25">
      <c r="A61" s="77" t="s">
        <v>410</v>
      </c>
      <c r="B61" s="78" t="s">
        <v>3</v>
      </c>
      <c r="C61" s="78" t="s">
        <v>10</v>
      </c>
      <c r="D61" s="78" t="s">
        <v>156</v>
      </c>
      <c r="E61" s="78" t="s">
        <v>387</v>
      </c>
      <c r="F61" s="77" t="s">
        <v>110</v>
      </c>
      <c r="G61" s="77" t="s">
        <v>107</v>
      </c>
      <c r="H61" s="77" t="s">
        <v>108</v>
      </c>
      <c r="I61" s="77" t="s">
        <v>76</v>
      </c>
      <c r="J61" s="77">
        <v>1</v>
      </c>
      <c r="K61" s="77" t="s">
        <v>402</v>
      </c>
      <c r="L61" s="77" t="s">
        <v>33</v>
      </c>
      <c r="M61" s="77">
        <v>0</v>
      </c>
      <c r="N61" s="76" t="s">
        <v>411</v>
      </c>
      <c r="O61" s="79" t="s">
        <v>194</v>
      </c>
      <c r="P61" s="79" t="s">
        <v>412</v>
      </c>
      <c r="Q61" s="80" t="s">
        <v>219</v>
      </c>
      <c r="R61" s="80"/>
      <c r="S61" s="80"/>
      <c r="T61" s="80"/>
      <c r="U61" s="80" t="s">
        <v>409</v>
      </c>
      <c r="V61" s="80"/>
    </row>
    <row r="62" spans="1:22" x14ac:dyDescent="0.25">
      <c r="A62" s="86"/>
      <c r="B62" s="78"/>
      <c r="C62" s="78"/>
      <c r="D62" s="78"/>
      <c r="E62" s="78"/>
      <c r="F62" s="77"/>
      <c r="G62" s="77"/>
      <c r="H62" s="77"/>
      <c r="I62" s="77"/>
      <c r="J62" s="77"/>
      <c r="K62" s="77"/>
      <c r="L62" s="77"/>
      <c r="M62" s="77"/>
      <c r="N62" s="76"/>
      <c r="O62" s="79"/>
      <c r="P62" s="79"/>
      <c r="Q62" s="83"/>
      <c r="R62" s="80"/>
      <c r="S62" s="80"/>
      <c r="T62" s="80"/>
      <c r="U62" s="80"/>
      <c r="V62" s="80"/>
    </row>
    <row r="63" spans="1:22" ht="118.8" x14ac:dyDescent="0.25">
      <c r="A63" s="77" t="s">
        <v>413</v>
      </c>
      <c r="B63" s="78" t="s">
        <v>3</v>
      </c>
      <c r="C63" s="78" t="s">
        <v>10</v>
      </c>
      <c r="D63" s="78" t="s">
        <v>156</v>
      </c>
      <c r="E63" s="78" t="s">
        <v>414</v>
      </c>
      <c r="F63" s="77" t="s">
        <v>22</v>
      </c>
      <c r="G63" s="77" t="s">
        <v>25</v>
      </c>
      <c r="H63" s="77" t="s">
        <v>56</v>
      </c>
      <c r="I63" s="77" t="s">
        <v>415</v>
      </c>
      <c r="J63" s="77">
        <v>1</v>
      </c>
      <c r="K63" s="77" t="s">
        <v>394</v>
      </c>
      <c r="L63" s="77" t="s">
        <v>26</v>
      </c>
      <c r="M63" s="77">
        <v>0</v>
      </c>
      <c r="N63" s="76" t="s">
        <v>416</v>
      </c>
      <c r="O63" s="79" t="s">
        <v>417</v>
      </c>
      <c r="P63" s="79" t="s">
        <v>418</v>
      </c>
      <c r="Q63" s="80" t="s">
        <v>219</v>
      </c>
      <c r="R63" s="80"/>
      <c r="S63" s="80"/>
      <c r="T63" s="80"/>
      <c r="U63" s="80" t="s">
        <v>409</v>
      </c>
      <c r="V63" s="80"/>
    </row>
    <row r="64" spans="1:22" ht="79.2" x14ac:dyDescent="0.25">
      <c r="A64" s="77" t="s">
        <v>419</v>
      </c>
      <c r="B64" s="78" t="s">
        <v>3</v>
      </c>
      <c r="C64" s="78" t="s">
        <v>10</v>
      </c>
      <c r="D64" s="78" t="s">
        <v>156</v>
      </c>
      <c r="E64" s="78" t="s">
        <v>414</v>
      </c>
      <c r="F64" s="77" t="s">
        <v>106</v>
      </c>
      <c r="G64" s="77" t="s">
        <v>25</v>
      </c>
      <c r="H64" s="77" t="s">
        <v>112</v>
      </c>
      <c r="I64" s="77" t="s">
        <v>120</v>
      </c>
      <c r="J64" s="77">
        <v>1</v>
      </c>
      <c r="K64" s="77" t="s">
        <v>394</v>
      </c>
      <c r="L64" s="77" t="s">
        <v>113</v>
      </c>
      <c r="M64" s="77">
        <v>0</v>
      </c>
      <c r="N64" s="76" t="s">
        <v>420</v>
      </c>
      <c r="O64" s="79" t="s">
        <v>421</v>
      </c>
      <c r="P64" s="79" t="s">
        <v>422</v>
      </c>
      <c r="Q64" s="80" t="s">
        <v>219</v>
      </c>
      <c r="R64" s="80"/>
      <c r="S64" s="80"/>
      <c r="T64" s="80"/>
      <c r="U64" s="80" t="s">
        <v>409</v>
      </c>
      <c r="V64" s="80"/>
    </row>
    <row r="65" spans="1:22" ht="118.8" x14ac:dyDescent="0.25">
      <c r="A65" s="77" t="s">
        <v>423</v>
      </c>
      <c r="B65" s="78" t="s">
        <v>3</v>
      </c>
      <c r="C65" s="78" t="s">
        <v>10</v>
      </c>
      <c r="D65" s="78" t="s">
        <v>156</v>
      </c>
      <c r="E65" s="78" t="s">
        <v>414</v>
      </c>
      <c r="F65" s="77" t="s">
        <v>106</v>
      </c>
      <c r="G65" s="77" t="s">
        <v>25</v>
      </c>
      <c r="H65" s="77" t="s">
        <v>112</v>
      </c>
      <c r="I65" s="77" t="s">
        <v>118</v>
      </c>
      <c r="J65" s="77">
        <v>1</v>
      </c>
      <c r="K65" s="77" t="s">
        <v>394</v>
      </c>
      <c r="L65" s="77" t="s">
        <v>31</v>
      </c>
      <c r="M65" s="77">
        <v>0</v>
      </c>
      <c r="N65" s="76" t="s">
        <v>424</v>
      </c>
      <c r="O65" s="79" t="s">
        <v>194</v>
      </c>
      <c r="P65" s="79" t="s">
        <v>425</v>
      </c>
      <c r="Q65" s="80" t="s">
        <v>219</v>
      </c>
      <c r="R65" s="80"/>
      <c r="S65" s="80"/>
      <c r="T65" s="80"/>
      <c r="U65" s="80" t="s">
        <v>409</v>
      </c>
      <c r="V65" s="80"/>
    </row>
    <row r="66" spans="1:22" ht="105.6" x14ac:dyDescent="0.25">
      <c r="A66" s="77" t="s">
        <v>426</v>
      </c>
      <c r="B66" s="78" t="s">
        <v>3</v>
      </c>
      <c r="C66" s="78" t="s">
        <v>10</v>
      </c>
      <c r="D66" s="78" t="s">
        <v>156</v>
      </c>
      <c r="E66" s="78" t="s">
        <v>414</v>
      </c>
      <c r="F66" s="77" t="s">
        <v>110</v>
      </c>
      <c r="G66" s="77" t="s">
        <v>25</v>
      </c>
      <c r="H66" s="77" t="s">
        <v>111</v>
      </c>
      <c r="I66" s="77" t="s">
        <v>119</v>
      </c>
      <c r="J66" s="77">
        <v>1</v>
      </c>
      <c r="K66" s="77" t="s">
        <v>402</v>
      </c>
      <c r="L66" s="77" t="s">
        <v>26</v>
      </c>
      <c r="M66" s="77">
        <v>0</v>
      </c>
      <c r="N66" s="76" t="s">
        <v>427</v>
      </c>
      <c r="O66" s="79" t="s">
        <v>428</v>
      </c>
      <c r="P66" s="79" t="s">
        <v>429</v>
      </c>
      <c r="Q66" s="80" t="s">
        <v>219</v>
      </c>
      <c r="R66" s="80"/>
      <c r="S66" s="80"/>
      <c r="T66" s="80"/>
      <c r="U66" s="80" t="s">
        <v>409</v>
      </c>
      <c r="V66" s="80"/>
    </row>
    <row r="67" spans="1:22" ht="118.8" x14ac:dyDescent="0.25">
      <c r="A67" s="77" t="s">
        <v>430</v>
      </c>
      <c r="B67" s="78" t="s">
        <v>3</v>
      </c>
      <c r="C67" s="78" t="s">
        <v>10</v>
      </c>
      <c r="D67" s="78" t="s">
        <v>156</v>
      </c>
      <c r="E67" s="78" t="s">
        <v>431</v>
      </c>
      <c r="F67" s="77" t="s">
        <v>110</v>
      </c>
      <c r="G67" s="77" t="s">
        <v>25</v>
      </c>
      <c r="H67" s="77" t="s">
        <v>112</v>
      </c>
      <c r="I67" s="77" t="s">
        <v>118</v>
      </c>
      <c r="J67" s="77">
        <v>1</v>
      </c>
      <c r="K67" s="77" t="s">
        <v>394</v>
      </c>
      <c r="L67" s="77" t="s">
        <v>28</v>
      </c>
      <c r="M67" s="77">
        <v>0</v>
      </c>
      <c r="N67" s="76" t="s">
        <v>424</v>
      </c>
      <c r="O67" s="79" t="s">
        <v>194</v>
      </c>
      <c r="P67" s="79" t="s">
        <v>432</v>
      </c>
      <c r="Q67" s="80" t="s">
        <v>219</v>
      </c>
      <c r="R67" s="80"/>
      <c r="S67" s="80"/>
      <c r="T67" s="80"/>
      <c r="U67" s="80" t="s">
        <v>409</v>
      </c>
      <c r="V67" s="80"/>
    </row>
    <row r="68" spans="1:22" ht="118.8" x14ac:dyDescent="0.25">
      <c r="A68" s="77" t="s">
        <v>433</v>
      </c>
      <c r="B68" s="78" t="s">
        <v>3</v>
      </c>
      <c r="C68" s="78" t="s">
        <v>10</v>
      </c>
      <c r="D68" s="78" t="s">
        <v>156</v>
      </c>
      <c r="E68" s="78" t="s">
        <v>431</v>
      </c>
      <c r="F68" s="77" t="s">
        <v>106</v>
      </c>
      <c r="G68" s="77" t="s">
        <v>25</v>
      </c>
      <c r="H68" s="77" t="s">
        <v>112</v>
      </c>
      <c r="I68" s="77" t="s">
        <v>118</v>
      </c>
      <c r="J68" s="77">
        <v>1</v>
      </c>
      <c r="K68" s="77" t="s">
        <v>394</v>
      </c>
      <c r="L68" s="77" t="s">
        <v>37</v>
      </c>
      <c r="M68" s="77">
        <v>0</v>
      </c>
      <c r="N68" s="76" t="s">
        <v>424</v>
      </c>
      <c r="O68" s="79" t="s">
        <v>194</v>
      </c>
      <c r="P68" s="79" t="s">
        <v>434</v>
      </c>
      <c r="Q68" s="80" t="s">
        <v>219</v>
      </c>
      <c r="R68" s="80"/>
      <c r="S68" s="80"/>
      <c r="T68" s="80"/>
      <c r="U68" s="80" t="s">
        <v>409</v>
      </c>
      <c r="V68" s="80"/>
    </row>
    <row r="69" spans="1:22" ht="118.8" x14ac:dyDescent="0.25">
      <c r="A69" s="77" t="s">
        <v>435</v>
      </c>
      <c r="B69" s="78" t="s">
        <v>3</v>
      </c>
      <c r="C69" s="78" t="s">
        <v>10</v>
      </c>
      <c r="D69" s="78" t="s">
        <v>156</v>
      </c>
      <c r="E69" s="78" t="s">
        <v>431</v>
      </c>
      <c r="F69" s="77" t="s">
        <v>110</v>
      </c>
      <c r="G69" s="77" t="s">
        <v>25</v>
      </c>
      <c r="H69" s="77" t="s">
        <v>112</v>
      </c>
      <c r="I69" s="77" t="s">
        <v>118</v>
      </c>
      <c r="J69" s="77">
        <v>1</v>
      </c>
      <c r="K69" s="77" t="s">
        <v>394</v>
      </c>
      <c r="L69" s="77" t="s">
        <v>28</v>
      </c>
      <c r="M69" s="77">
        <v>0</v>
      </c>
      <c r="N69" s="76" t="s">
        <v>424</v>
      </c>
      <c r="O69" s="79" t="s">
        <v>194</v>
      </c>
      <c r="P69" s="79" t="s">
        <v>436</v>
      </c>
      <c r="Q69" s="80" t="s">
        <v>219</v>
      </c>
      <c r="R69" s="80"/>
      <c r="S69" s="80"/>
      <c r="T69" s="80"/>
      <c r="U69" s="80" t="s">
        <v>409</v>
      </c>
      <c r="V69" s="80"/>
    </row>
    <row r="70" spans="1:22" x14ac:dyDescent="0.25">
      <c r="A70" s="77"/>
      <c r="B70" s="78"/>
      <c r="C70" s="78"/>
      <c r="D70" s="78"/>
      <c r="E70" s="78"/>
      <c r="F70" s="77"/>
      <c r="G70" s="77"/>
      <c r="H70" s="77"/>
      <c r="I70" s="77"/>
      <c r="J70" s="77"/>
      <c r="K70" s="86"/>
      <c r="L70" s="77"/>
      <c r="M70" s="77"/>
      <c r="N70" s="76"/>
      <c r="O70" s="79"/>
      <c r="P70" s="79"/>
      <c r="Q70" s="83"/>
      <c r="R70" s="80"/>
      <c r="S70" s="80"/>
      <c r="T70" s="80"/>
      <c r="U70" s="80"/>
      <c r="V70" s="80"/>
    </row>
    <row r="71" spans="1:22" x14ac:dyDescent="0.25">
      <c r="A71" s="77"/>
      <c r="B71" s="78"/>
      <c r="C71" s="78"/>
      <c r="D71" s="78"/>
      <c r="E71" s="78"/>
      <c r="F71" s="77"/>
      <c r="G71" s="77"/>
      <c r="H71" s="77"/>
      <c r="I71" s="77"/>
      <c r="J71" s="77"/>
      <c r="K71" s="86"/>
      <c r="L71" s="77"/>
      <c r="M71" s="77"/>
      <c r="N71" s="76"/>
      <c r="O71" s="79"/>
      <c r="P71" s="79"/>
      <c r="Q71" s="83"/>
      <c r="R71" s="80"/>
      <c r="S71" s="80"/>
      <c r="T71" s="80"/>
      <c r="U71" s="80"/>
      <c r="V71" s="80"/>
    </row>
    <row r="72" spans="1:22" x14ac:dyDescent="0.25">
      <c r="A72" s="77"/>
      <c r="B72" s="78"/>
      <c r="C72" s="78"/>
      <c r="D72" s="78"/>
      <c r="E72" s="78"/>
      <c r="F72" s="77"/>
      <c r="G72" s="77"/>
      <c r="H72" s="77"/>
      <c r="I72" s="77"/>
      <c r="J72" s="77"/>
      <c r="K72" s="86"/>
      <c r="L72" s="77"/>
      <c r="M72" s="77"/>
      <c r="N72" s="76"/>
      <c r="O72" s="79"/>
      <c r="P72" s="79"/>
      <c r="Q72" s="83"/>
      <c r="R72" s="80"/>
      <c r="S72" s="80"/>
      <c r="T72" s="80"/>
      <c r="U72" s="80"/>
      <c r="V72" s="80"/>
    </row>
    <row r="73" spans="1:22" x14ac:dyDescent="0.25">
      <c r="A73" s="77"/>
      <c r="B73" s="78"/>
      <c r="C73" s="78"/>
      <c r="D73" s="78"/>
      <c r="E73" s="78"/>
      <c r="F73" s="77"/>
      <c r="G73" s="77"/>
      <c r="H73" s="77"/>
      <c r="I73" s="77"/>
      <c r="J73" s="77"/>
      <c r="K73" s="86"/>
      <c r="L73" s="77"/>
      <c r="M73" s="77"/>
      <c r="N73" s="76"/>
      <c r="O73" s="79"/>
      <c r="P73" s="79"/>
      <c r="Q73" s="83"/>
      <c r="R73" s="80"/>
      <c r="S73" s="80"/>
      <c r="T73" s="80"/>
      <c r="U73" s="80"/>
      <c r="V73" s="80"/>
    </row>
    <row r="74" spans="1:22" x14ac:dyDescent="0.25">
      <c r="A74" s="77"/>
      <c r="B74" s="78"/>
      <c r="C74" s="78"/>
      <c r="D74" s="78"/>
      <c r="E74" s="78"/>
      <c r="F74" s="77"/>
      <c r="G74" s="77"/>
      <c r="H74" s="77"/>
      <c r="I74" s="77"/>
      <c r="J74" s="77"/>
      <c r="K74" s="86"/>
      <c r="L74" s="77"/>
      <c r="M74" s="77"/>
      <c r="N74" s="76"/>
      <c r="O74" s="79"/>
      <c r="P74" s="79"/>
      <c r="Q74" s="83"/>
      <c r="R74" s="80"/>
      <c r="S74" s="80"/>
      <c r="T74" s="80"/>
      <c r="U74" s="80"/>
      <c r="V74" s="80"/>
    </row>
    <row r="75" spans="1:22" x14ac:dyDescent="0.25">
      <c r="A75" s="77"/>
      <c r="B75" s="78"/>
      <c r="C75" s="78"/>
      <c r="D75" s="78"/>
      <c r="E75" s="78"/>
      <c r="F75" s="77"/>
      <c r="G75" s="77"/>
      <c r="H75" s="77"/>
      <c r="I75" s="77"/>
      <c r="J75" s="77"/>
      <c r="K75" s="86"/>
      <c r="L75" s="77"/>
      <c r="M75" s="77"/>
      <c r="N75" s="76"/>
      <c r="O75" s="79"/>
      <c r="P75" s="79"/>
      <c r="Q75" s="83"/>
      <c r="R75" s="80"/>
      <c r="S75" s="80"/>
      <c r="T75" s="80"/>
      <c r="U75" s="80"/>
      <c r="V75" s="80"/>
    </row>
    <row r="76" spans="1:22" x14ac:dyDescent="0.25">
      <c r="A76" s="77"/>
      <c r="B76" s="78"/>
      <c r="C76" s="78"/>
      <c r="D76" s="78"/>
      <c r="E76" s="78"/>
      <c r="F76" s="77"/>
      <c r="G76" s="77"/>
      <c r="H76" s="77"/>
      <c r="I76" s="77"/>
      <c r="J76" s="77"/>
      <c r="K76" s="86"/>
      <c r="L76" s="77"/>
      <c r="M76" s="77"/>
      <c r="N76" s="76"/>
      <c r="O76" s="79"/>
      <c r="P76" s="79"/>
      <c r="Q76" s="83"/>
      <c r="R76" s="80"/>
      <c r="S76" s="80"/>
      <c r="T76" s="80"/>
      <c r="U76" s="80"/>
      <c r="V76" s="80"/>
    </row>
    <row r="77" spans="1:22" x14ac:dyDescent="0.25">
      <c r="A77" s="77"/>
      <c r="B77" s="78"/>
      <c r="C77" s="78"/>
      <c r="D77" s="78"/>
      <c r="E77" s="78"/>
      <c r="F77" s="77"/>
      <c r="G77" s="77"/>
      <c r="H77" s="77"/>
      <c r="I77" s="77"/>
      <c r="J77" s="77"/>
      <c r="K77" s="86"/>
      <c r="L77" s="77"/>
      <c r="M77" s="77"/>
      <c r="N77" s="76"/>
      <c r="O77" s="79"/>
      <c r="P77" s="79"/>
      <c r="Q77" s="83"/>
      <c r="R77" s="80"/>
      <c r="S77" s="80"/>
      <c r="T77" s="80"/>
      <c r="U77" s="80"/>
      <c r="V77" s="80"/>
    </row>
    <row r="78" spans="1:22" x14ac:dyDescent="0.25">
      <c r="A78" s="77"/>
      <c r="B78" s="78"/>
      <c r="C78" s="78"/>
      <c r="D78" s="78"/>
      <c r="E78" s="78"/>
      <c r="F78" s="77"/>
      <c r="G78" s="77"/>
      <c r="H78" s="77"/>
      <c r="I78" s="77"/>
      <c r="J78" s="77"/>
      <c r="K78" s="86"/>
      <c r="L78" s="77"/>
      <c r="M78" s="77"/>
      <c r="N78" s="76"/>
      <c r="O78" s="79"/>
      <c r="P78" s="79"/>
      <c r="Q78" s="83"/>
      <c r="R78" s="80"/>
      <c r="S78" s="80"/>
      <c r="T78" s="80"/>
      <c r="U78" s="80"/>
      <c r="V78" s="80"/>
    </row>
    <row r="79" spans="1:22" x14ac:dyDescent="0.25">
      <c r="A79" s="77"/>
      <c r="B79" s="78"/>
      <c r="C79" s="78"/>
      <c r="D79" s="78"/>
      <c r="E79" s="78"/>
      <c r="F79" s="77"/>
      <c r="G79" s="77"/>
      <c r="H79" s="77"/>
      <c r="I79" s="77"/>
      <c r="J79" s="77"/>
      <c r="K79" s="86"/>
      <c r="L79" s="77"/>
      <c r="M79" s="77"/>
      <c r="N79" s="76"/>
      <c r="O79" s="79"/>
      <c r="P79" s="79"/>
      <c r="Q79" s="83"/>
      <c r="R79" s="80"/>
      <c r="S79" s="80"/>
      <c r="T79" s="80"/>
      <c r="U79" s="80"/>
      <c r="V79" s="80"/>
    </row>
    <row r="80" spans="1:22" x14ac:dyDescent="0.25">
      <c r="A80" s="77"/>
      <c r="B80" s="78"/>
      <c r="C80" s="78"/>
      <c r="D80" s="78"/>
      <c r="E80" s="78"/>
      <c r="F80" s="77"/>
      <c r="G80" s="77"/>
      <c r="H80" s="77"/>
      <c r="I80" s="77"/>
      <c r="J80" s="77"/>
      <c r="K80" s="86"/>
      <c r="L80" s="77"/>
      <c r="M80" s="77"/>
      <c r="N80" s="76"/>
      <c r="O80" s="79"/>
      <c r="P80" s="79"/>
      <c r="Q80" s="83"/>
      <c r="R80" s="80"/>
      <c r="S80" s="80"/>
      <c r="T80" s="80"/>
      <c r="U80" s="80"/>
      <c r="V80" s="80"/>
    </row>
    <row r="81" spans="1:22" x14ac:dyDescent="0.25">
      <c r="A81" s="77"/>
      <c r="B81" s="78"/>
      <c r="C81" s="78"/>
      <c r="D81" s="78"/>
      <c r="E81" s="78"/>
      <c r="F81" s="77"/>
      <c r="G81" s="77"/>
      <c r="H81" s="77"/>
      <c r="I81" s="77"/>
      <c r="J81" s="77"/>
      <c r="K81" s="86"/>
      <c r="L81" s="77"/>
      <c r="M81" s="77"/>
      <c r="N81" s="76"/>
      <c r="O81" s="79"/>
      <c r="P81" s="79"/>
      <c r="Q81" s="83"/>
      <c r="R81" s="80"/>
      <c r="S81" s="80"/>
      <c r="T81" s="80"/>
      <c r="U81" s="80"/>
      <c r="V81" s="80"/>
    </row>
    <row r="82" spans="1:22" ht="92.4" x14ac:dyDescent="0.25">
      <c r="A82" s="77" t="s">
        <v>437</v>
      </c>
      <c r="B82" s="78" t="s">
        <v>3</v>
      </c>
      <c r="C82" s="78" t="s">
        <v>6</v>
      </c>
      <c r="D82" s="78" t="s">
        <v>156</v>
      </c>
      <c r="E82" s="78" t="s">
        <v>9</v>
      </c>
      <c r="F82" s="77" t="s">
        <v>23</v>
      </c>
      <c r="G82" s="77" t="s">
        <v>25</v>
      </c>
      <c r="H82" s="77" t="s">
        <v>56</v>
      </c>
      <c r="I82" s="77" t="s">
        <v>438</v>
      </c>
      <c r="J82" s="77">
        <v>1</v>
      </c>
      <c r="K82" s="77" t="s">
        <v>47</v>
      </c>
      <c r="L82" s="77" t="s">
        <v>43</v>
      </c>
      <c r="M82" s="77">
        <v>0</v>
      </c>
      <c r="N82" s="76" t="s">
        <v>439</v>
      </c>
      <c r="O82" s="79" t="s">
        <v>440</v>
      </c>
      <c r="P82" s="79" t="s">
        <v>441</v>
      </c>
      <c r="Q82" s="80" t="s">
        <v>219</v>
      </c>
      <c r="R82" s="80"/>
      <c r="S82" s="80"/>
      <c r="T82" s="80"/>
      <c r="U82" s="80" t="s">
        <v>409</v>
      </c>
      <c r="V82" s="80"/>
    </row>
    <row r="83" spans="1:22" ht="118.8" x14ac:dyDescent="0.25">
      <c r="A83" s="77" t="s">
        <v>442</v>
      </c>
      <c r="B83" s="78" t="s">
        <v>3</v>
      </c>
      <c r="C83" s="78" t="s">
        <v>6</v>
      </c>
      <c r="D83" s="78" t="s">
        <v>156</v>
      </c>
      <c r="E83" s="78" t="s">
        <v>9</v>
      </c>
      <c r="F83" s="77" t="s">
        <v>21</v>
      </c>
      <c r="G83" s="77" t="s">
        <v>25</v>
      </c>
      <c r="H83" s="77" t="s">
        <v>56</v>
      </c>
      <c r="I83" s="77" t="s">
        <v>443</v>
      </c>
      <c r="J83" s="77">
        <v>1</v>
      </c>
      <c r="K83" s="77" t="s">
        <v>47</v>
      </c>
      <c r="L83" s="77" t="s">
        <v>444</v>
      </c>
      <c r="M83" s="77">
        <v>0</v>
      </c>
      <c r="N83" s="76" t="s">
        <v>445</v>
      </c>
      <c r="O83" s="79" t="s">
        <v>446</v>
      </c>
      <c r="P83" s="79" t="s">
        <v>447</v>
      </c>
      <c r="Q83" s="80" t="s">
        <v>219</v>
      </c>
      <c r="R83" s="80"/>
      <c r="S83" s="80"/>
      <c r="T83" s="80"/>
      <c r="U83" s="80" t="s">
        <v>409</v>
      </c>
      <c r="V83" s="80"/>
    </row>
    <row r="84" spans="1:22" ht="79.2" x14ac:dyDescent="0.25">
      <c r="A84" s="77" t="s">
        <v>448</v>
      </c>
      <c r="B84" s="78" t="s">
        <v>3</v>
      </c>
      <c r="C84" s="78" t="s">
        <v>6</v>
      </c>
      <c r="D84" s="78" t="s">
        <v>156</v>
      </c>
      <c r="E84" s="78" t="s">
        <v>9</v>
      </c>
      <c r="F84" s="77" t="s">
        <v>22</v>
      </c>
      <c r="G84" s="77" t="s">
        <v>25</v>
      </c>
      <c r="H84" s="77" t="s">
        <v>56</v>
      </c>
      <c r="I84" s="77" t="s">
        <v>438</v>
      </c>
      <c r="J84" s="77">
        <v>1</v>
      </c>
      <c r="K84" s="77" t="s">
        <v>47</v>
      </c>
      <c r="L84" s="77" t="s">
        <v>34</v>
      </c>
      <c r="M84" s="77">
        <v>0</v>
      </c>
      <c r="N84" s="76" t="s">
        <v>449</v>
      </c>
      <c r="O84" s="79" t="s">
        <v>450</v>
      </c>
      <c r="P84" s="79" t="s">
        <v>451</v>
      </c>
      <c r="Q84" s="80" t="s">
        <v>219</v>
      </c>
      <c r="R84" s="80"/>
      <c r="S84" s="80"/>
      <c r="T84" s="80"/>
      <c r="U84" s="80" t="s">
        <v>409</v>
      </c>
      <c r="V84" s="80"/>
    </row>
    <row r="85" spans="1:22" ht="92.4" x14ac:dyDescent="0.25">
      <c r="A85" s="77" t="s">
        <v>452</v>
      </c>
      <c r="B85" s="78" t="s">
        <v>3</v>
      </c>
      <c r="C85" s="78" t="s">
        <v>6</v>
      </c>
      <c r="D85" s="78" t="s">
        <v>156</v>
      </c>
      <c r="E85" s="78" t="s">
        <v>9</v>
      </c>
      <c r="F85" s="77" t="s">
        <v>21</v>
      </c>
      <c r="G85" s="77" t="s">
        <v>25</v>
      </c>
      <c r="H85" s="77" t="s">
        <v>56</v>
      </c>
      <c r="I85" s="77" t="s">
        <v>453</v>
      </c>
      <c r="J85" s="77">
        <v>1</v>
      </c>
      <c r="K85" s="77" t="s">
        <v>47</v>
      </c>
      <c r="L85" s="77" t="s">
        <v>26</v>
      </c>
      <c r="M85" s="77">
        <v>0</v>
      </c>
      <c r="N85" s="76" t="s">
        <v>454</v>
      </c>
      <c r="O85" s="79" t="s">
        <v>455</v>
      </c>
      <c r="P85" s="79" t="s">
        <v>456</v>
      </c>
      <c r="Q85" s="80" t="s">
        <v>219</v>
      </c>
      <c r="R85" s="80"/>
      <c r="S85" s="80"/>
      <c r="T85" s="80"/>
      <c r="U85" s="80" t="s">
        <v>409</v>
      </c>
      <c r="V85" s="80"/>
    </row>
    <row r="86" spans="1:22" ht="132" x14ac:dyDescent="0.25">
      <c r="A86" s="77" t="s">
        <v>457</v>
      </c>
      <c r="B86" s="78" t="s">
        <v>3</v>
      </c>
      <c r="C86" s="78" t="s">
        <v>6</v>
      </c>
      <c r="D86" s="78" t="s">
        <v>156</v>
      </c>
      <c r="E86" s="78" t="s">
        <v>9</v>
      </c>
      <c r="F86" s="77" t="s">
        <v>21</v>
      </c>
      <c r="G86" s="77" t="s">
        <v>25</v>
      </c>
      <c r="H86" s="77" t="s">
        <v>56</v>
      </c>
      <c r="I86" s="77" t="s">
        <v>458</v>
      </c>
      <c r="J86" s="77">
        <v>1</v>
      </c>
      <c r="K86" s="77" t="s">
        <v>47</v>
      </c>
      <c r="L86" s="77" t="s">
        <v>26</v>
      </c>
      <c r="M86" s="77">
        <v>0</v>
      </c>
      <c r="N86" s="76" t="s">
        <v>459</v>
      </c>
      <c r="O86" s="79" t="s">
        <v>460</v>
      </c>
      <c r="P86" s="79" t="s">
        <v>461</v>
      </c>
      <c r="Q86" s="80" t="s">
        <v>219</v>
      </c>
      <c r="R86" s="80"/>
      <c r="S86" s="80"/>
      <c r="T86" s="80"/>
      <c r="U86" s="80" t="s">
        <v>409</v>
      </c>
      <c r="V86" s="80"/>
    </row>
    <row r="87" spans="1:22" ht="224.4" x14ac:dyDescent="0.25">
      <c r="A87" s="77" t="s">
        <v>462</v>
      </c>
      <c r="B87" s="78" t="s">
        <v>3</v>
      </c>
      <c r="C87" s="78" t="s">
        <v>6</v>
      </c>
      <c r="D87" s="78" t="s">
        <v>156</v>
      </c>
      <c r="E87" s="78" t="s">
        <v>9</v>
      </c>
      <c r="F87" s="77" t="s">
        <v>22</v>
      </c>
      <c r="G87" s="77" t="s">
        <v>25</v>
      </c>
      <c r="H87" s="77" t="s">
        <v>56</v>
      </c>
      <c r="I87" s="77" t="s">
        <v>458</v>
      </c>
      <c r="J87" s="77">
        <v>1</v>
      </c>
      <c r="K87" s="77" t="s">
        <v>47</v>
      </c>
      <c r="L87" s="77" t="s">
        <v>26</v>
      </c>
      <c r="M87" s="77">
        <v>0</v>
      </c>
      <c r="N87" s="76" t="s">
        <v>463</v>
      </c>
      <c r="O87" s="79" t="s">
        <v>464</v>
      </c>
      <c r="P87" s="79" t="s">
        <v>465</v>
      </c>
      <c r="Q87" s="80" t="s">
        <v>219</v>
      </c>
      <c r="R87" s="80"/>
      <c r="S87" s="80"/>
      <c r="T87" s="80"/>
      <c r="U87" s="80" t="s">
        <v>409</v>
      </c>
      <c r="V87" s="80"/>
    </row>
    <row r="88" spans="1:22" ht="224.4" x14ac:dyDescent="0.25">
      <c r="A88" s="77" t="s">
        <v>466</v>
      </c>
      <c r="B88" s="78" t="s">
        <v>3</v>
      </c>
      <c r="C88" s="78" t="s">
        <v>6</v>
      </c>
      <c r="D88" s="78" t="s">
        <v>156</v>
      </c>
      <c r="E88" s="78" t="s">
        <v>9</v>
      </c>
      <c r="F88" s="77" t="s">
        <v>21</v>
      </c>
      <c r="G88" s="77" t="s">
        <v>25</v>
      </c>
      <c r="H88" s="77" t="s">
        <v>56</v>
      </c>
      <c r="I88" s="77" t="s">
        <v>458</v>
      </c>
      <c r="J88" s="77">
        <v>1</v>
      </c>
      <c r="K88" s="77" t="s">
        <v>47</v>
      </c>
      <c r="L88" s="77" t="s">
        <v>26</v>
      </c>
      <c r="M88" s="77">
        <v>0</v>
      </c>
      <c r="N88" s="76" t="s">
        <v>467</v>
      </c>
      <c r="O88" s="79" t="s">
        <v>468</v>
      </c>
      <c r="P88" s="79" t="s">
        <v>469</v>
      </c>
      <c r="Q88" s="80" t="s">
        <v>219</v>
      </c>
      <c r="R88" s="80"/>
      <c r="S88" s="80"/>
      <c r="T88" s="80"/>
      <c r="U88" s="80" t="s">
        <v>409</v>
      </c>
      <c r="V88" s="80"/>
    </row>
    <row r="89" spans="1:22" ht="79.2" x14ac:dyDescent="0.25">
      <c r="A89" s="77" t="s">
        <v>470</v>
      </c>
      <c r="B89" s="78" t="s">
        <v>3</v>
      </c>
      <c r="C89" s="78" t="s">
        <v>6</v>
      </c>
      <c r="D89" s="78" t="s">
        <v>156</v>
      </c>
      <c r="E89" s="78" t="s">
        <v>9</v>
      </c>
      <c r="F89" s="77" t="s">
        <v>23</v>
      </c>
      <c r="G89" s="77" t="s">
        <v>25</v>
      </c>
      <c r="H89" s="77" t="s">
        <v>56</v>
      </c>
      <c r="I89" s="77" t="s">
        <v>458</v>
      </c>
      <c r="J89" s="77">
        <v>1</v>
      </c>
      <c r="K89" s="77" t="s">
        <v>47</v>
      </c>
      <c r="L89" s="77" t="s">
        <v>26</v>
      </c>
      <c r="M89" s="77">
        <v>0</v>
      </c>
      <c r="N89" s="76" t="s">
        <v>471</v>
      </c>
      <c r="O89" s="79" t="s">
        <v>472</v>
      </c>
      <c r="P89" s="79" t="s">
        <v>473</v>
      </c>
      <c r="Q89" s="80" t="s">
        <v>219</v>
      </c>
      <c r="R89" s="80"/>
      <c r="S89" s="80"/>
      <c r="T89" s="80"/>
      <c r="U89" s="80" t="s">
        <v>409</v>
      </c>
      <c r="V89" s="80"/>
    </row>
    <row r="90" spans="1:22" ht="184.8" x14ac:dyDescent="0.25">
      <c r="A90" s="77" t="s">
        <v>474</v>
      </c>
      <c r="B90" s="78" t="s">
        <v>3</v>
      </c>
      <c r="C90" s="78" t="s">
        <v>6</v>
      </c>
      <c r="D90" s="78" t="s">
        <v>156</v>
      </c>
      <c r="E90" s="78" t="s">
        <v>9</v>
      </c>
      <c r="F90" s="77" t="s">
        <v>22</v>
      </c>
      <c r="G90" s="77" t="s">
        <v>25</v>
      </c>
      <c r="H90" s="77" t="s">
        <v>56</v>
      </c>
      <c r="I90" s="77" t="s">
        <v>438</v>
      </c>
      <c r="J90" s="77">
        <v>1</v>
      </c>
      <c r="K90" s="77" t="s">
        <v>47</v>
      </c>
      <c r="L90" s="77" t="s">
        <v>41</v>
      </c>
      <c r="M90" s="77">
        <v>0</v>
      </c>
      <c r="N90" s="76" t="s">
        <v>475</v>
      </c>
      <c r="O90" s="79" t="s">
        <v>476</v>
      </c>
      <c r="P90" s="79" t="s">
        <v>477</v>
      </c>
      <c r="Q90" s="80" t="s">
        <v>219</v>
      </c>
      <c r="R90" s="80"/>
      <c r="S90" s="80"/>
      <c r="T90" s="80"/>
      <c r="U90" s="80" t="s">
        <v>409</v>
      </c>
      <c r="V90" s="80"/>
    </row>
    <row r="91" spans="1:22" ht="105.6" x14ac:dyDescent="0.25">
      <c r="A91" s="77" t="s">
        <v>478</v>
      </c>
      <c r="B91" s="78" t="s">
        <v>3</v>
      </c>
      <c r="C91" s="78" t="s">
        <v>6</v>
      </c>
      <c r="D91" s="78" t="s">
        <v>156</v>
      </c>
      <c r="E91" s="78" t="s">
        <v>9</v>
      </c>
      <c r="F91" s="77" t="s">
        <v>22</v>
      </c>
      <c r="G91" s="77" t="s">
        <v>25</v>
      </c>
      <c r="H91" s="77" t="s">
        <v>56</v>
      </c>
      <c r="I91" s="77" t="s">
        <v>438</v>
      </c>
      <c r="J91" s="77">
        <v>1</v>
      </c>
      <c r="K91" s="77" t="s">
        <v>47</v>
      </c>
      <c r="L91" s="77" t="s">
        <v>26</v>
      </c>
      <c r="M91" s="77">
        <v>0</v>
      </c>
      <c r="N91" s="76" t="s">
        <v>479</v>
      </c>
      <c r="O91" s="79" t="s">
        <v>480</v>
      </c>
      <c r="P91" s="79" t="s">
        <v>481</v>
      </c>
      <c r="Q91" s="80" t="s">
        <v>219</v>
      </c>
      <c r="R91" s="80"/>
      <c r="S91" s="80"/>
      <c r="T91" s="80"/>
      <c r="U91" s="80" t="s">
        <v>409</v>
      </c>
      <c r="V91" s="80"/>
    </row>
    <row r="92" spans="1:22" ht="264" x14ac:dyDescent="0.25">
      <c r="A92" s="77" t="s">
        <v>482</v>
      </c>
      <c r="B92" s="78" t="s">
        <v>3</v>
      </c>
      <c r="C92" s="78" t="s">
        <v>6</v>
      </c>
      <c r="D92" s="78" t="s">
        <v>156</v>
      </c>
      <c r="E92" s="78" t="s">
        <v>7</v>
      </c>
      <c r="F92" s="77" t="s">
        <v>483</v>
      </c>
      <c r="G92" s="77" t="s">
        <v>25</v>
      </c>
      <c r="H92" s="77" t="s">
        <v>56</v>
      </c>
      <c r="I92" s="77" t="s">
        <v>484</v>
      </c>
      <c r="J92" s="77">
        <v>1</v>
      </c>
      <c r="K92" s="77" t="s">
        <v>47</v>
      </c>
      <c r="L92" s="77" t="s">
        <v>37</v>
      </c>
      <c r="M92" s="77">
        <v>0</v>
      </c>
      <c r="N92" s="76" t="s">
        <v>485</v>
      </c>
      <c r="O92" s="79" t="s">
        <v>486</v>
      </c>
      <c r="P92" s="79" t="s">
        <v>487</v>
      </c>
      <c r="Q92" s="80" t="s">
        <v>219</v>
      </c>
      <c r="R92" s="80"/>
      <c r="S92" s="80"/>
      <c r="T92" s="80"/>
      <c r="U92" s="80" t="s">
        <v>409</v>
      </c>
      <c r="V92" s="80"/>
    </row>
    <row r="93" spans="1:22" ht="171.6" x14ac:dyDescent="0.25">
      <c r="A93" s="77" t="s">
        <v>488</v>
      </c>
      <c r="B93" s="78" t="s">
        <v>3</v>
      </c>
      <c r="C93" s="78" t="s">
        <v>6</v>
      </c>
      <c r="D93" s="78" t="s">
        <v>156</v>
      </c>
      <c r="E93" s="78" t="s">
        <v>7</v>
      </c>
      <c r="F93" s="77" t="s">
        <v>23</v>
      </c>
      <c r="G93" s="77" t="s">
        <v>25</v>
      </c>
      <c r="H93" s="77" t="s">
        <v>56</v>
      </c>
      <c r="I93" s="77" t="s">
        <v>489</v>
      </c>
      <c r="J93" s="77">
        <v>1</v>
      </c>
      <c r="K93" s="77" t="s">
        <v>47</v>
      </c>
      <c r="L93" s="77" t="s">
        <v>26</v>
      </c>
      <c r="M93" s="77">
        <v>0</v>
      </c>
      <c r="N93" s="76" t="s">
        <v>490</v>
      </c>
      <c r="O93" s="79" t="s">
        <v>491</v>
      </c>
      <c r="P93" s="79" t="s">
        <v>492</v>
      </c>
      <c r="Q93" s="80" t="s">
        <v>219</v>
      </c>
      <c r="R93" s="80"/>
      <c r="S93" s="80"/>
      <c r="T93" s="80"/>
      <c r="U93" s="80" t="s">
        <v>409</v>
      </c>
      <c r="V93" s="80"/>
    </row>
    <row r="94" spans="1:22" ht="105.6" x14ac:dyDescent="0.25">
      <c r="A94" s="77" t="s">
        <v>493</v>
      </c>
      <c r="B94" s="78" t="s">
        <v>3</v>
      </c>
      <c r="C94" s="78" t="s">
        <v>6</v>
      </c>
      <c r="D94" s="78" t="s">
        <v>156</v>
      </c>
      <c r="E94" s="78" t="s">
        <v>8</v>
      </c>
      <c r="F94" s="77" t="s">
        <v>20</v>
      </c>
      <c r="G94" s="77" t="s">
        <v>25</v>
      </c>
      <c r="H94" s="77" t="s">
        <v>56</v>
      </c>
      <c r="I94" s="77" t="s">
        <v>494</v>
      </c>
      <c r="J94" s="77">
        <v>1</v>
      </c>
      <c r="K94" s="77" t="s">
        <v>47</v>
      </c>
      <c r="L94" s="77" t="s">
        <v>38</v>
      </c>
      <c r="M94" s="77">
        <v>0</v>
      </c>
      <c r="N94" s="76" t="s">
        <v>495</v>
      </c>
      <c r="O94" s="79" t="s">
        <v>480</v>
      </c>
      <c r="P94" s="79" t="s">
        <v>496</v>
      </c>
      <c r="Q94" s="80" t="s">
        <v>219</v>
      </c>
      <c r="R94" s="80"/>
      <c r="S94" s="80"/>
      <c r="T94" s="80"/>
      <c r="U94" s="80" t="s">
        <v>409</v>
      </c>
      <c r="V94" s="80"/>
    </row>
    <row r="95" spans="1:22" ht="66" x14ac:dyDescent="0.25">
      <c r="A95" s="77" t="s">
        <v>497</v>
      </c>
      <c r="B95" s="78" t="s">
        <v>3</v>
      </c>
      <c r="C95" s="78" t="s">
        <v>6</v>
      </c>
      <c r="D95" s="78" t="s">
        <v>156</v>
      </c>
      <c r="E95" s="78" t="s">
        <v>8</v>
      </c>
      <c r="F95" s="77" t="s">
        <v>23</v>
      </c>
      <c r="G95" s="77" t="s">
        <v>25</v>
      </c>
      <c r="H95" s="77" t="s">
        <v>56</v>
      </c>
      <c r="I95" s="77" t="s">
        <v>498</v>
      </c>
      <c r="J95" s="77">
        <v>1</v>
      </c>
      <c r="K95" s="77" t="s">
        <v>47</v>
      </c>
      <c r="L95" s="77" t="s">
        <v>41</v>
      </c>
      <c r="M95" s="77">
        <v>0</v>
      </c>
      <c r="N95" s="76" t="s">
        <v>499</v>
      </c>
      <c r="O95" s="79" t="s">
        <v>500</v>
      </c>
      <c r="P95" s="79" t="s">
        <v>501</v>
      </c>
      <c r="Q95" s="80" t="s">
        <v>219</v>
      </c>
      <c r="R95" s="80"/>
      <c r="S95" s="80"/>
      <c r="T95" s="80"/>
      <c r="U95" s="80" t="s">
        <v>409</v>
      </c>
      <c r="V95" s="80"/>
    </row>
    <row r="96" spans="1:22" ht="92.4" x14ac:dyDescent="0.25">
      <c r="A96" s="77" t="s">
        <v>502</v>
      </c>
      <c r="B96" s="78" t="s">
        <v>3</v>
      </c>
      <c r="C96" s="78" t="s">
        <v>6</v>
      </c>
      <c r="D96" s="78" t="s">
        <v>156</v>
      </c>
      <c r="E96" s="78" t="s">
        <v>8</v>
      </c>
      <c r="F96" s="77" t="s">
        <v>22</v>
      </c>
      <c r="G96" s="77" t="s">
        <v>25</v>
      </c>
      <c r="H96" s="77" t="s">
        <v>56</v>
      </c>
      <c r="I96" s="77" t="s">
        <v>503</v>
      </c>
      <c r="J96" s="77">
        <v>1</v>
      </c>
      <c r="K96" s="77" t="s">
        <v>47</v>
      </c>
      <c r="L96" s="77" t="s">
        <v>26</v>
      </c>
      <c r="M96" s="77">
        <v>0</v>
      </c>
      <c r="N96" s="76" t="s">
        <v>504</v>
      </c>
      <c r="O96" s="79" t="s">
        <v>505</v>
      </c>
      <c r="P96" s="79" t="s">
        <v>506</v>
      </c>
      <c r="Q96" s="80" t="s">
        <v>219</v>
      </c>
      <c r="R96" s="80"/>
      <c r="S96" s="80"/>
      <c r="T96" s="80"/>
      <c r="U96" s="80" t="s">
        <v>409</v>
      </c>
      <c r="V96" s="80"/>
    </row>
    <row r="97" spans="1:22" ht="79.2" x14ac:dyDescent="0.25">
      <c r="A97" s="77" t="s">
        <v>507</v>
      </c>
      <c r="B97" s="78" t="s">
        <v>3</v>
      </c>
      <c r="C97" s="78" t="s">
        <v>6</v>
      </c>
      <c r="D97" s="78" t="s">
        <v>156</v>
      </c>
      <c r="E97" s="78" t="s">
        <v>8</v>
      </c>
      <c r="F97" s="77" t="s">
        <v>23</v>
      </c>
      <c r="G97" s="77" t="s">
        <v>25</v>
      </c>
      <c r="H97" s="77" t="s">
        <v>56</v>
      </c>
      <c r="I97" s="77" t="s">
        <v>498</v>
      </c>
      <c r="J97" s="77">
        <v>1</v>
      </c>
      <c r="K97" s="77" t="s">
        <v>47</v>
      </c>
      <c r="L97" s="77" t="s">
        <v>31</v>
      </c>
      <c r="M97" s="77">
        <v>0</v>
      </c>
      <c r="N97" s="76" t="s">
        <v>508</v>
      </c>
      <c r="O97" s="79" t="s">
        <v>390</v>
      </c>
      <c r="P97" s="79" t="s">
        <v>509</v>
      </c>
      <c r="Q97" s="80" t="s">
        <v>219</v>
      </c>
      <c r="R97" s="80"/>
      <c r="S97" s="80"/>
      <c r="T97" s="80"/>
      <c r="U97" s="80" t="s">
        <v>409</v>
      </c>
      <c r="V97" s="80"/>
    </row>
    <row r="98" spans="1:22" ht="79.2" x14ac:dyDescent="0.25">
      <c r="A98" s="77" t="s">
        <v>510</v>
      </c>
      <c r="B98" s="78" t="s">
        <v>3</v>
      </c>
      <c r="C98" s="78" t="s">
        <v>6</v>
      </c>
      <c r="D98" s="78" t="s">
        <v>156</v>
      </c>
      <c r="E98" s="78" t="s">
        <v>8</v>
      </c>
      <c r="F98" s="77" t="s">
        <v>21</v>
      </c>
      <c r="G98" s="77" t="s">
        <v>25</v>
      </c>
      <c r="H98" s="77" t="s">
        <v>56</v>
      </c>
      <c r="I98" s="77" t="s">
        <v>511</v>
      </c>
      <c r="J98" s="77">
        <v>1</v>
      </c>
      <c r="K98" s="77" t="s">
        <v>55</v>
      </c>
      <c r="L98" s="77" t="s">
        <v>26</v>
      </c>
      <c r="M98" s="77">
        <v>0</v>
      </c>
      <c r="N98" s="76" t="s">
        <v>512</v>
      </c>
      <c r="O98" s="79" t="s">
        <v>513</v>
      </c>
      <c r="P98" s="79" t="s">
        <v>514</v>
      </c>
      <c r="Q98" s="80" t="s">
        <v>219</v>
      </c>
      <c r="R98" s="80"/>
      <c r="S98" s="80"/>
      <c r="T98" s="80"/>
      <c r="U98" s="80" t="s">
        <v>409</v>
      </c>
      <c r="V98" s="80"/>
    </row>
    <row r="99" spans="1:22" ht="92.4" x14ac:dyDescent="0.25">
      <c r="A99" s="77" t="s">
        <v>515</v>
      </c>
      <c r="B99" s="78" t="s">
        <v>3</v>
      </c>
      <c r="C99" s="78" t="s">
        <v>4</v>
      </c>
      <c r="D99" s="78" t="s">
        <v>156</v>
      </c>
      <c r="E99" s="78" t="s">
        <v>5</v>
      </c>
      <c r="F99" s="77" t="s">
        <v>20</v>
      </c>
      <c r="G99" s="77" t="s">
        <v>25</v>
      </c>
      <c r="H99" s="77" t="s">
        <v>56</v>
      </c>
      <c r="I99" s="77" t="s">
        <v>516</v>
      </c>
      <c r="J99" s="77">
        <v>1</v>
      </c>
      <c r="K99" s="77" t="s">
        <v>48</v>
      </c>
      <c r="L99" s="77" t="s">
        <v>26</v>
      </c>
      <c r="M99" s="77">
        <v>0</v>
      </c>
      <c r="N99" s="76" t="s">
        <v>517</v>
      </c>
      <c r="O99" s="79" t="s">
        <v>518</v>
      </c>
      <c r="P99" s="79" t="s">
        <v>519</v>
      </c>
      <c r="Q99" s="80" t="s">
        <v>219</v>
      </c>
      <c r="R99" s="80"/>
      <c r="S99" s="80"/>
      <c r="T99" s="80"/>
      <c r="U99" s="80" t="s">
        <v>409</v>
      </c>
      <c r="V99" s="80"/>
    </row>
    <row r="100" spans="1:22" ht="79.2" x14ac:dyDescent="0.25">
      <c r="A100" s="77" t="s">
        <v>520</v>
      </c>
      <c r="B100" s="78" t="s">
        <v>3</v>
      </c>
      <c r="C100" s="78" t="s">
        <v>4</v>
      </c>
      <c r="D100" s="78" t="s">
        <v>156</v>
      </c>
      <c r="E100" s="78" t="s">
        <v>5</v>
      </c>
      <c r="F100" s="77" t="s">
        <v>21</v>
      </c>
      <c r="G100" s="77" t="s">
        <v>25</v>
      </c>
      <c r="H100" s="77" t="s">
        <v>56</v>
      </c>
      <c r="I100" s="77" t="s">
        <v>521</v>
      </c>
      <c r="J100" s="77">
        <v>1</v>
      </c>
      <c r="K100" s="77" t="s">
        <v>48</v>
      </c>
      <c r="L100" s="77" t="s">
        <v>41</v>
      </c>
      <c r="M100" s="77">
        <v>0</v>
      </c>
      <c r="N100" s="76" t="s">
        <v>522</v>
      </c>
      <c r="O100" s="79" t="s">
        <v>480</v>
      </c>
      <c r="P100" s="79" t="s">
        <v>523</v>
      </c>
      <c r="Q100" s="80" t="s">
        <v>219</v>
      </c>
      <c r="R100" s="80"/>
      <c r="S100" s="80"/>
      <c r="T100" s="80"/>
      <c r="U100" s="80" t="s">
        <v>409</v>
      </c>
      <c r="V100" s="80"/>
    </row>
    <row r="101" spans="1:22" x14ac:dyDescent="0.25">
      <c r="A101" s="86"/>
      <c r="B101" s="78"/>
      <c r="C101" s="78"/>
      <c r="D101" s="78"/>
      <c r="E101" s="78"/>
      <c r="F101" s="77"/>
      <c r="G101" s="77"/>
      <c r="H101" s="77"/>
      <c r="I101" s="77"/>
      <c r="J101" s="77"/>
      <c r="K101" s="77"/>
      <c r="L101" s="77"/>
      <c r="M101" s="77"/>
      <c r="N101" s="76"/>
      <c r="O101" s="79"/>
      <c r="P101" s="79"/>
      <c r="Q101" s="83"/>
      <c r="R101" s="80"/>
      <c r="S101" s="80"/>
      <c r="T101" s="80"/>
      <c r="U101" s="80"/>
      <c r="V101" s="80"/>
    </row>
    <row r="102" spans="1:22" x14ac:dyDescent="0.25">
      <c r="A102" s="77"/>
      <c r="B102" s="78"/>
      <c r="C102" s="78"/>
      <c r="D102" s="78"/>
      <c r="E102" s="78"/>
      <c r="F102" s="77"/>
      <c r="G102" s="77"/>
      <c r="H102" s="77"/>
      <c r="I102" s="77"/>
      <c r="J102" s="77"/>
      <c r="K102" s="86"/>
      <c r="L102" s="77"/>
      <c r="M102" s="77"/>
      <c r="N102" s="76"/>
      <c r="O102" s="79"/>
      <c r="P102" s="79"/>
      <c r="Q102" s="83"/>
      <c r="R102" s="80"/>
      <c r="S102" s="80"/>
      <c r="T102" s="80"/>
      <c r="U102" s="80"/>
      <c r="V102" s="80"/>
    </row>
    <row r="103" spans="1:22" x14ac:dyDescent="0.25">
      <c r="A103" s="77"/>
      <c r="B103" s="78"/>
      <c r="C103" s="78"/>
      <c r="D103" s="78"/>
      <c r="E103" s="78"/>
      <c r="F103" s="77"/>
      <c r="G103" s="77"/>
      <c r="H103" s="77"/>
      <c r="I103" s="77"/>
      <c r="J103" s="77"/>
      <c r="K103" s="86"/>
      <c r="L103" s="77"/>
      <c r="M103" s="77"/>
      <c r="N103" s="76"/>
      <c r="O103" s="79"/>
      <c r="P103" s="79"/>
      <c r="Q103" s="83"/>
      <c r="R103" s="80"/>
      <c r="S103" s="80"/>
      <c r="T103" s="80"/>
      <c r="U103" s="80"/>
      <c r="V103" s="80"/>
    </row>
    <row r="104" spans="1:22" x14ac:dyDescent="0.25">
      <c r="A104" s="77"/>
      <c r="B104" s="78"/>
      <c r="C104" s="78"/>
      <c r="D104" s="78"/>
      <c r="E104" s="78"/>
      <c r="F104" s="77"/>
      <c r="G104" s="77"/>
      <c r="H104" s="77"/>
      <c r="I104" s="77"/>
      <c r="J104" s="77"/>
      <c r="K104" s="86"/>
      <c r="L104" s="77"/>
      <c r="M104" s="77"/>
      <c r="N104" s="76"/>
      <c r="O104" s="79"/>
      <c r="P104" s="79"/>
      <c r="Q104" s="83"/>
      <c r="R104" s="80"/>
      <c r="S104" s="80"/>
      <c r="T104" s="80"/>
      <c r="U104" s="80"/>
      <c r="V104" s="80"/>
    </row>
    <row r="105" spans="1:22" x14ac:dyDescent="0.25">
      <c r="A105" s="77"/>
      <c r="B105" s="78"/>
      <c r="C105" s="78"/>
      <c r="D105" s="78"/>
      <c r="E105" s="78"/>
      <c r="F105" s="77"/>
      <c r="G105" s="77"/>
      <c r="H105" s="77"/>
      <c r="I105" s="77"/>
      <c r="J105" s="77"/>
      <c r="K105" s="86"/>
      <c r="L105" s="77"/>
      <c r="M105" s="77"/>
      <c r="N105" s="76"/>
      <c r="O105" s="79"/>
      <c r="P105" s="79"/>
      <c r="Q105" s="83"/>
      <c r="R105" s="80"/>
      <c r="S105" s="80"/>
      <c r="T105" s="80"/>
      <c r="U105" s="80"/>
      <c r="V105" s="80"/>
    </row>
    <row r="106" spans="1:22" x14ac:dyDescent="0.25">
      <c r="A106" s="77"/>
      <c r="B106" s="78"/>
      <c r="C106" s="78"/>
      <c r="D106" s="78"/>
      <c r="E106" s="78"/>
      <c r="F106" s="77"/>
      <c r="G106" s="77"/>
      <c r="H106" s="77"/>
      <c r="I106" s="77"/>
      <c r="J106" s="77"/>
      <c r="K106" s="86"/>
      <c r="L106" s="77"/>
      <c r="M106" s="77"/>
      <c r="N106" s="76"/>
      <c r="O106" s="79"/>
      <c r="P106" s="79"/>
      <c r="Q106" s="83"/>
      <c r="R106" s="80"/>
      <c r="S106" s="80"/>
      <c r="T106" s="80"/>
      <c r="U106" s="80"/>
      <c r="V106" s="80"/>
    </row>
    <row r="107" spans="1:22" x14ac:dyDescent="0.25">
      <c r="A107" s="77"/>
      <c r="B107" s="78"/>
      <c r="C107" s="78"/>
      <c r="D107" s="78"/>
      <c r="E107" s="78"/>
      <c r="F107" s="77"/>
      <c r="G107" s="77"/>
      <c r="H107" s="77"/>
      <c r="I107" s="77"/>
      <c r="J107" s="77"/>
      <c r="K107" s="86"/>
      <c r="L107" s="77"/>
      <c r="M107" s="77"/>
      <c r="N107" s="76"/>
      <c r="O107" s="79"/>
      <c r="P107" s="79"/>
      <c r="Q107" s="83"/>
      <c r="R107" s="80"/>
      <c r="S107" s="80"/>
      <c r="T107" s="80"/>
      <c r="U107" s="80"/>
      <c r="V107" s="80"/>
    </row>
    <row r="108" spans="1:22" ht="66" x14ac:dyDescent="0.25">
      <c r="A108" s="77" t="s">
        <v>524</v>
      </c>
      <c r="B108" s="78" t="s">
        <v>3</v>
      </c>
      <c r="C108" s="78" t="s">
        <v>4</v>
      </c>
      <c r="D108" s="78" t="s">
        <v>156</v>
      </c>
      <c r="E108" s="78" t="s">
        <v>525</v>
      </c>
      <c r="F108" s="77" t="s">
        <v>21</v>
      </c>
      <c r="G108" s="77" t="s">
        <v>25</v>
      </c>
      <c r="H108" s="77" t="s">
        <v>56</v>
      </c>
      <c r="I108" s="77" t="s">
        <v>526</v>
      </c>
      <c r="J108" s="77">
        <v>1</v>
      </c>
      <c r="K108" s="77" t="s">
        <v>48</v>
      </c>
      <c r="L108" s="77" t="s">
        <v>26</v>
      </c>
      <c r="M108" s="77">
        <v>0</v>
      </c>
      <c r="N108" s="76" t="s">
        <v>527</v>
      </c>
      <c r="O108" s="79" t="s">
        <v>528</v>
      </c>
      <c r="P108" s="79" t="s">
        <v>529</v>
      </c>
      <c r="Q108" s="80" t="s">
        <v>219</v>
      </c>
      <c r="R108" s="80"/>
      <c r="S108" s="80"/>
      <c r="T108" s="80"/>
      <c r="U108" s="80" t="s">
        <v>409</v>
      </c>
      <c r="V108" s="80"/>
    </row>
    <row r="109" spans="1:22" ht="79.2" x14ac:dyDescent="0.25">
      <c r="A109" s="77" t="s">
        <v>530</v>
      </c>
      <c r="B109" s="78" t="s">
        <v>3</v>
      </c>
      <c r="C109" s="78" t="s">
        <v>4</v>
      </c>
      <c r="D109" s="78" t="s">
        <v>156</v>
      </c>
      <c r="E109" s="78" t="s">
        <v>525</v>
      </c>
      <c r="F109" s="77" t="s">
        <v>531</v>
      </c>
      <c r="G109" s="77" t="s">
        <v>25</v>
      </c>
      <c r="H109" s="77" t="s">
        <v>56</v>
      </c>
      <c r="I109" s="77" t="s">
        <v>532</v>
      </c>
      <c r="J109" s="77">
        <v>1</v>
      </c>
      <c r="K109" s="77" t="s">
        <v>48</v>
      </c>
      <c r="L109" s="77" t="s">
        <v>26</v>
      </c>
      <c r="M109" s="77">
        <v>0</v>
      </c>
      <c r="N109" s="76" t="s">
        <v>533</v>
      </c>
      <c r="O109" s="79" t="s">
        <v>480</v>
      </c>
      <c r="P109" s="79" t="s">
        <v>534</v>
      </c>
      <c r="Q109" s="80" t="s">
        <v>219</v>
      </c>
      <c r="R109" s="80"/>
      <c r="S109" s="80"/>
      <c r="T109" s="80"/>
      <c r="U109" s="80" t="s">
        <v>409</v>
      </c>
      <c r="V109" s="80"/>
    </row>
    <row r="110" spans="1:22" ht="52.8" x14ac:dyDescent="0.25">
      <c r="A110" s="77" t="s">
        <v>535</v>
      </c>
      <c r="B110" s="78" t="s">
        <v>3</v>
      </c>
      <c r="C110" s="78" t="s">
        <v>4</v>
      </c>
      <c r="D110" s="78" t="s">
        <v>156</v>
      </c>
      <c r="E110" s="78" t="s">
        <v>525</v>
      </c>
      <c r="F110" s="77" t="s">
        <v>23</v>
      </c>
      <c r="G110" s="77" t="s">
        <v>25</v>
      </c>
      <c r="H110" s="77" t="s">
        <v>56</v>
      </c>
      <c r="I110" s="77" t="s">
        <v>536</v>
      </c>
      <c r="J110" s="77">
        <v>1</v>
      </c>
      <c r="K110" s="77" t="s">
        <v>48</v>
      </c>
      <c r="L110" s="77" t="s">
        <v>26</v>
      </c>
      <c r="M110" s="77">
        <v>0</v>
      </c>
      <c r="N110" s="76" t="s">
        <v>537</v>
      </c>
      <c r="O110" s="79" t="s">
        <v>538</v>
      </c>
      <c r="P110" s="79" t="s">
        <v>539</v>
      </c>
      <c r="Q110" s="80" t="s">
        <v>219</v>
      </c>
      <c r="R110" s="80"/>
      <c r="S110" s="80"/>
      <c r="T110" s="80"/>
      <c r="U110" s="80" t="s">
        <v>409</v>
      </c>
      <c r="V110" s="80"/>
    </row>
    <row r="111" spans="1:22" ht="171.6" x14ac:dyDescent="0.25">
      <c r="A111" s="77" t="s">
        <v>540</v>
      </c>
      <c r="B111" s="78" t="s">
        <v>3</v>
      </c>
      <c r="C111" s="78" t="s">
        <v>4</v>
      </c>
      <c r="D111" s="78" t="s">
        <v>156</v>
      </c>
      <c r="E111" s="78" t="s">
        <v>541</v>
      </c>
      <c r="F111" s="77" t="s">
        <v>22</v>
      </c>
      <c r="G111" s="77" t="s">
        <v>25</v>
      </c>
      <c r="H111" s="77" t="s">
        <v>56</v>
      </c>
      <c r="I111" s="77" t="s">
        <v>542</v>
      </c>
      <c r="J111" s="77">
        <v>1</v>
      </c>
      <c r="K111" s="77" t="s">
        <v>543</v>
      </c>
      <c r="L111" s="77" t="s">
        <v>26</v>
      </c>
      <c r="M111" s="77">
        <v>0</v>
      </c>
      <c r="N111" s="76" t="s">
        <v>544</v>
      </c>
      <c r="O111" s="79" t="s">
        <v>545</v>
      </c>
      <c r="P111" s="79" t="s">
        <v>546</v>
      </c>
      <c r="Q111" s="80" t="s">
        <v>219</v>
      </c>
      <c r="R111" s="80"/>
      <c r="S111" s="80"/>
      <c r="T111" s="80"/>
      <c r="U111" s="80" t="s">
        <v>409</v>
      </c>
      <c r="V111" s="80"/>
    </row>
    <row r="112" spans="1:22" ht="132" x14ac:dyDescent="0.25">
      <c r="A112" s="77" t="s">
        <v>547</v>
      </c>
      <c r="B112" s="78" t="s">
        <v>3</v>
      </c>
      <c r="C112" s="78" t="s">
        <v>4</v>
      </c>
      <c r="D112" s="78" t="s">
        <v>156</v>
      </c>
      <c r="E112" s="78" t="s">
        <v>541</v>
      </c>
      <c r="F112" s="77" t="s">
        <v>21</v>
      </c>
      <c r="G112" s="77" t="s">
        <v>25</v>
      </c>
      <c r="H112" s="77" t="s">
        <v>56</v>
      </c>
      <c r="I112" s="77" t="s">
        <v>548</v>
      </c>
      <c r="J112" s="77">
        <v>1</v>
      </c>
      <c r="K112" s="77" t="s">
        <v>549</v>
      </c>
      <c r="L112" s="77" t="s">
        <v>26</v>
      </c>
      <c r="M112" s="77">
        <v>0</v>
      </c>
      <c r="N112" s="76" t="s">
        <v>550</v>
      </c>
      <c r="O112" s="79" t="s">
        <v>551</v>
      </c>
      <c r="P112" s="79" t="s">
        <v>552</v>
      </c>
      <c r="Q112" s="80" t="s">
        <v>219</v>
      </c>
      <c r="R112" s="80"/>
      <c r="S112" s="80"/>
      <c r="T112" s="80"/>
      <c r="U112" s="80" t="s">
        <v>409</v>
      </c>
      <c r="V112" s="80"/>
    </row>
    <row r="113" spans="1:22" ht="92.4" x14ac:dyDescent="0.25">
      <c r="A113" s="77" t="s">
        <v>553</v>
      </c>
      <c r="B113" s="78" t="s">
        <v>3</v>
      </c>
      <c r="C113" s="78" t="s">
        <v>4</v>
      </c>
      <c r="D113" s="78" t="s">
        <v>156</v>
      </c>
      <c r="E113" s="78" t="s">
        <v>541</v>
      </c>
      <c r="F113" s="77" t="s">
        <v>21</v>
      </c>
      <c r="G113" s="77" t="s">
        <v>25</v>
      </c>
      <c r="H113" s="77" t="s">
        <v>56</v>
      </c>
      <c r="I113" s="77" t="s">
        <v>554</v>
      </c>
      <c r="J113" s="77">
        <v>1</v>
      </c>
      <c r="K113" s="77" t="s">
        <v>555</v>
      </c>
      <c r="L113" s="77" t="s">
        <v>26</v>
      </c>
      <c r="M113" s="77">
        <v>0</v>
      </c>
      <c r="N113" s="76" t="s">
        <v>556</v>
      </c>
      <c r="O113" s="79" t="s">
        <v>551</v>
      </c>
      <c r="P113" s="79" t="s">
        <v>557</v>
      </c>
      <c r="Q113" s="80" t="s">
        <v>219</v>
      </c>
      <c r="R113" s="80"/>
      <c r="S113" s="80"/>
      <c r="T113" s="80"/>
      <c r="U113" s="80" t="s">
        <v>409</v>
      </c>
      <c r="V113" s="80"/>
    </row>
    <row r="114" spans="1:22" ht="92.4" x14ac:dyDescent="0.25">
      <c r="A114" s="77" t="s">
        <v>558</v>
      </c>
      <c r="B114" s="78" t="s">
        <v>3</v>
      </c>
      <c r="C114" s="78" t="s">
        <v>4</v>
      </c>
      <c r="D114" s="78" t="s">
        <v>156</v>
      </c>
      <c r="E114" s="78" t="s">
        <v>541</v>
      </c>
      <c r="F114" s="77" t="s">
        <v>21</v>
      </c>
      <c r="G114" s="77" t="s">
        <v>25</v>
      </c>
      <c r="H114" s="77" t="s">
        <v>56</v>
      </c>
      <c r="I114" s="77" t="s">
        <v>554</v>
      </c>
      <c r="J114" s="77">
        <v>1</v>
      </c>
      <c r="K114" s="77" t="s">
        <v>555</v>
      </c>
      <c r="L114" s="77" t="s">
        <v>26</v>
      </c>
      <c r="M114" s="77">
        <v>0</v>
      </c>
      <c r="N114" s="76" t="s">
        <v>556</v>
      </c>
      <c r="O114" s="79" t="s">
        <v>551</v>
      </c>
      <c r="P114" s="79" t="s">
        <v>559</v>
      </c>
      <c r="Q114" s="80" t="s">
        <v>219</v>
      </c>
      <c r="R114" s="80"/>
      <c r="S114" s="80"/>
      <c r="T114" s="80"/>
      <c r="U114" s="80" t="s">
        <v>409</v>
      </c>
      <c r="V114" s="80"/>
    </row>
    <row r="115" spans="1:22" ht="92.4" x14ac:dyDescent="0.25">
      <c r="A115" s="77" t="s">
        <v>560</v>
      </c>
      <c r="B115" s="78" t="s">
        <v>11</v>
      </c>
      <c r="C115" s="78" t="s">
        <v>12</v>
      </c>
      <c r="D115" s="78" t="s">
        <v>156</v>
      </c>
      <c r="E115" s="78" t="s">
        <v>13</v>
      </c>
      <c r="F115" s="77" t="s">
        <v>110</v>
      </c>
      <c r="G115" s="77" t="s">
        <v>25</v>
      </c>
      <c r="H115" s="77" t="s">
        <v>112</v>
      </c>
      <c r="I115" s="77" t="s">
        <v>561</v>
      </c>
      <c r="J115" s="77">
        <v>1</v>
      </c>
      <c r="K115" s="77" t="s">
        <v>47</v>
      </c>
      <c r="L115" s="77" t="s">
        <v>39</v>
      </c>
      <c r="M115" s="77">
        <v>0</v>
      </c>
      <c r="N115" s="76" t="s">
        <v>562</v>
      </c>
      <c r="O115" s="79" t="s">
        <v>194</v>
      </c>
      <c r="P115" s="79" t="s">
        <v>563</v>
      </c>
      <c r="Q115" s="80" t="s">
        <v>219</v>
      </c>
      <c r="R115" s="80"/>
      <c r="S115" s="80"/>
      <c r="T115" s="80"/>
      <c r="U115" s="80" t="s">
        <v>409</v>
      </c>
      <c r="V115" s="80"/>
    </row>
    <row r="116" spans="1:22" ht="66" x14ac:dyDescent="0.25">
      <c r="A116" s="77" t="s">
        <v>564</v>
      </c>
      <c r="B116" s="78" t="s">
        <v>11</v>
      </c>
      <c r="C116" s="78" t="s">
        <v>12</v>
      </c>
      <c r="D116" s="78" t="s">
        <v>156</v>
      </c>
      <c r="E116" s="78" t="s">
        <v>13</v>
      </c>
      <c r="F116" s="77" t="s">
        <v>20</v>
      </c>
      <c r="G116" s="77" t="s">
        <v>25</v>
      </c>
      <c r="H116" s="77" t="s">
        <v>56</v>
      </c>
      <c r="I116" s="77" t="s">
        <v>565</v>
      </c>
      <c r="J116" s="77">
        <v>1</v>
      </c>
      <c r="K116" s="77" t="s">
        <v>47</v>
      </c>
      <c r="L116" s="77" t="s">
        <v>29</v>
      </c>
      <c r="M116" s="77">
        <v>0</v>
      </c>
      <c r="N116" s="76" t="s">
        <v>566</v>
      </c>
      <c r="O116" s="79" t="s">
        <v>567</v>
      </c>
      <c r="P116" s="79" t="s">
        <v>568</v>
      </c>
      <c r="Q116" s="80" t="s">
        <v>219</v>
      </c>
      <c r="R116" s="80"/>
      <c r="S116" s="80"/>
      <c r="T116" s="80"/>
      <c r="U116" s="80" t="s">
        <v>409</v>
      </c>
      <c r="V116" s="80"/>
    </row>
    <row r="117" spans="1:22" ht="66" x14ac:dyDescent="0.25">
      <c r="A117" s="77" t="s">
        <v>569</v>
      </c>
      <c r="B117" s="78" t="s">
        <v>11</v>
      </c>
      <c r="C117" s="78" t="s">
        <v>12</v>
      </c>
      <c r="D117" s="78" t="s">
        <v>156</v>
      </c>
      <c r="E117" s="78" t="s">
        <v>13</v>
      </c>
      <c r="F117" s="77" t="s">
        <v>23</v>
      </c>
      <c r="G117" s="77" t="s">
        <v>25</v>
      </c>
      <c r="H117" s="77" t="s">
        <v>56</v>
      </c>
      <c r="I117" s="77" t="s">
        <v>565</v>
      </c>
      <c r="J117" s="77">
        <v>1</v>
      </c>
      <c r="K117" s="77" t="s">
        <v>47</v>
      </c>
      <c r="L117" s="77" t="s">
        <v>26</v>
      </c>
      <c r="M117" s="77">
        <v>0</v>
      </c>
      <c r="N117" s="76" t="s">
        <v>566</v>
      </c>
      <c r="O117" s="79" t="s">
        <v>567</v>
      </c>
      <c r="P117" s="79" t="s">
        <v>570</v>
      </c>
      <c r="Q117" s="80" t="s">
        <v>219</v>
      </c>
      <c r="R117" s="80"/>
      <c r="S117" s="80"/>
      <c r="T117" s="80"/>
      <c r="U117" s="80" t="s">
        <v>571</v>
      </c>
      <c r="V117" s="80"/>
    </row>
    <row r="118" spans="1:22" ht="79.2" x14ac:dyDescent="0.25">
      <c r="A118" s="77" t="s">
        <v>572</v>
      </c>
      <c r="B118" s="78" t="s">
        <v>11</v>
      </c>
      <c r="C118" s="78" t="s">
        <v>12</v>
      </c>
      <c r="D118" s="78" t="s">
        <v>156</v>
      </c>
      <c r="E118" s="78" t="s">
        <v>13</v>
      </c>
      <c r="F118" s="77" t="s">
        <v>21</v>
      </c>
      <c r="G118" s="77" t="s">
        <v>25</v>
      </c>
      <c r="H118" s="77" t="s">
        <v>56</v>
      </c>
      <c r="I118" s="77" t="s">
        <v>573</v>
      </c>
      <c r="J118" s="77">
        <v>1</v>
      </c>
      <c r="K118" s="77" t="s">
        <v>47</v>
      </c>
      <c r="L118" s="77" t="s">
        <v>26</v>
      </c>
      <c r="M118" s="77">
        <v>0</v>
      </c>
      <c r="N118" s="76" t="s">
        <v>574</v>
      </c>
      <c r="O118" s="79" t="s">
        <v>567</v>
      </c>
      <c r="P118" s="79" t="s">
        <v>575</v>
      </c>
      <c r="Q118" s="80" t="s">
        <v>219</v>
      </c>
      <c r="R118" s="80"/>
      <c r="S118" s="80"/>
      <c r="T118" s="80"/>
      <c r="U118" s="80" t="s">
        <v>571</v>
      </c>
      <c r="V118" s="80"/>
    </row>
    <row r="119" spans="1:22" ht="183.6" x14ac:dyDescent="0.25">
      <c r="A119" s="77" t="s">
        <v>576</v>
      </c>
      <c r="B119" s="78" t="s">
        <v>11</v>
      </c>
      <c r="C119" s="78" t="s">
        <v>12</v>
      </c>
      <c r="D119" s="78" t="s">
        <v>156</v>
      </c>
      <c r="E119" s="78" t="s">
        <v>13</v>
      </c>
      <c r="F119" s="77" t="s">
        <v>23</v>
      </c>
      <c r="G119" s="77" t="s">
        <v>25</v>
      </c>
      <c r="H119" s="77" t="s">
        <v>56</v>
      </c>
      <c r="I119" s="77" t="s">
        <v>577</v>
      </c>
      <c r="J119" s="77">
        <v>1</v>
      </c>
      <c r="K119" s="77" t="s">
        <v>48</v>
      </c>
      <c r="L119" s="77" t="s">
        <v>26</v>
      </c>
      <c r="M119" s="77">
        <v>0</v>
      </c>
      <c r="N119" s="87" t="s">
        <v>578</v>
      </c>
      <c r="O119" s="79" t="s">
        <v>567</v>
      </c>
      <c r="P119" s="79" t="s">
        <v>579</v>
      </c>
      <c r="Q119" s="87" t="s">
        <v>580</v>
      </c>
      <c r="R119" s="80"/>
      <c r="S119" s="80" t="s">
        <v>225</v>
      </c>
      <c r="T119" s="80"/>
      <c r="U119" s="80" t="s">
        <v>571</v>
      </c>
      <c r="V119" s="80"/>
    </row>
    <row r="120" spans="1:22" ht="92.4" x14ac:dyDescent="0.25">
      <c r="A120" s="77" t="s">
        <v>581</v>
      </c>
      <c r="B120" s="78" t="s">
        <v>11</v>
      </c>
      <c r="C120" s="78" t="s">
        <v>12</v>
      </c>
      <c r="D120" s="78" t="s">
        <v>156</v>
      </c>
      <c r="E120" s="78" t="s">
        <v>13</v>
      </c>
      <c r="F120" s="77" t="s">
        <v>21</v>
      </c>
      <c r="G120" s="77" t="s">
        <v>25</v>
      </c>
      <c r="H120" s="77" t="s">
        <v>56</v>
      </c>
      <c r="I120" s="77" t="s">
        <v>582</v>
      </c>
      <c r="J120" s="77">
        <v>1</v>
      </c>
      <c r="K120" s="77" t="s">
        <v>48</v>
      </c>
      <c r="L120" s="77" t="s">
        <v>26</v>
      </c>
      <c r="M120" s="77">
        <v>0</v>
      </c>
      <c r="N120" s="76" t="s">
        <v>583</v>
      </c>
      <c r="O120" s="79" t="s">
        <v>567</v>
      </c>
      <c r="P120" s="79" t="s">
        <v>584</v>
      </c>
      <c r="Q120" s="80" t="s">
        <v>219</v>
      </c>
      <c r="R120" s="80"/>
      <c r="S120" s="80"/>
      <c r="T120" s="80"/>
      <c r="U120" s="80" t="s">
        <v>571</v>
      </c>
      <c r="V120" s="80"/>
    </row>
    <row r="121" spans="1:22" x14ac:dyDescent="0.25">
      <c r="A121" s="77"/>
      <c r="B121" s="78"/>
      <c r="C121" s="78"/>
      <c r="D121" s="78"/>
      <c r="E121" s="78"/>
      <c r="F121" s="77"/>
      <c r="G121" s="77"/>
      <c r="H121" s="77"/>
      <c r="I121" s="77"/>
      <c r="J121" s="77"/>
      <c r="K121" s="77"/>
      <c r="L121" s="77"/>
      <c r="M121" s="77"/>
      <c r="N121" s="76"/>
      <c r="O121" s="79"/>
      <c r="P121" s="82"/>
      <c r="Q121" s="88"/>
      <c r="R121" s="80"/>
      <c r="S121" s="80"/>
      <c r="T121" s="80"/>
      <c r="U121" s="80"/>
      <c r="V121" s="80"/>
    </row>
    <row r="122" spans="1:22" ht="66" x14ac:dyDescent="0.25">
      <c r="A122" s="77" t="s">
        <v>585</v>
      </c>
      <c r="B122" s="78" t="s">
        <v>11</v>
      </c>
      <c r="C122" s="78" t="s">
        <v>12</v>
      </c>
      <c r="D122" s="78" t="s">
        <v>156</v>
      </c>
      <c r="E122" s="78" t="s">
        <v>121</v>
      </c>
      <c r="F122" s="77" t="s">
        <v>106</v>
      </c>
      <c r="G122" s="77" t="s">
        <v>25</v>
      </c>
      <c r="H122" s="77" t="s">
        <v>111</v>
      </c>
      <c r="I122" s="77" t="s">
        <v>586</v>
      </c>
      <c r="J122" s="77">
        <v>1</v>
      </c>
      <c r="K122" s="77" t="s">
        <v>47</v>
      </c>
      <c r="L122" s="77" t="s">
        <v>26</v>
      </c>
      <c r="M122" s="77">
        <v>0</v>
      </c>
      <c r="N122" s="76" t="s">
        <v>587</v>
      </c>
      <c r="O122" s="79" t="s">
        <v>588</v>
      </c>
      <c r="P122" s="79" t="s">
        <v>589</v>
      </c>
      <c r="Q122" s="80" t="s">
        <v>219</v>
      </c>
      <c r="R122" s="80"/>
      <c r="S122" s="80"/>
      <c r="T122" s="80"/>
      <c r="U122" s="80" t="s">
        <v>571</v>
      </c>
      <c r="V122" s="80"/>
    </row>
    <row r="123" spans="1:22" ht="92.4" x14ac:dyDescent="0.25">
      <c r="A123" s="77" t="s">
        <v>590</v>
      </c>
      <c r="B123" s="78" t="s">
        <v>11</v>
      </c>
      <c r="C123" s="78" t="s">
        <v>12</v>
      </c>
      <c r="D123" s="78" t="s">
        <v>156</v>
      </c>
      <c r="E123" s="78" t="s">
        <v>121</v>
      </c>
      <c r="F123" s="77" t="s">
        <v>21</v>
      </c>
      <c r="G123" s="77" t="s">
        <v>25</v>
      </c>
      <c r="H123" s="77" t="s">
        <v>56</v>
      </c>
      <c r="I123" s="77" t="s">
        <v>591</v>
      </c>
      <c r="J123" s="77">
        <v>1</v>
      </c>
      <c r="K123" s="77" t="s">
        <v>269</v>
      </c>
      <c r="L123" s="77" t="s">
        <v>26</v>
      </c>
      <c r="M123" s="77">
        <v>0</v>
      </c>
      <c r="N123" s="76" t="s">
        <v>592</v>
      </c>
      <c r="O123" s="79" t="s">
        <v>593</v>
      </c>
      <c r="P123" s="79" t="s">
        <v>594</v>
      </c>
      <c r="Q123" s="80" t="s">
        <v>219</v>
      </c>
      <c r="R123" s="80"/>
      <c r="S123" s="80"/>
      <c r="T123" s="80"/>
      <c r="U123" s="80" t="s">
        <v>571</v>
      </c>
      <c r="V123" s="80"/>
    </row>
    <row r="124" spans="1:22" ht="163.19999999999999" x14ac:dyDescent="0.25">
      <c r="A124" s="77" t="s">
        <v>595</v>
      </c>
      <c r="B124" s="78" t="s">
        <v>11</v>
      </c>
      <c r="C124" s="78" t="s">
        <v>12</v>
      </c>
      <c r="D124" s="78" t="s">
        <v>156</v>
      </c>
      <c r="E124" s="78" t="s">
        <v>121</v>
      </c>
      <c r="F124" s="77" t="s">
        <v>22</v>
      </c>
      <c r="G124" s="77" t="s">
        <v>25</v>
      </c>
      <c r="H124" s="77" t="s">
        <v>56</v>
      </c>
      <c r="I124" s="77" t="s">
        <v>596</v>
      </c>
      <c r="J124" s="77">
        <v>1</v>
      </c>
      <c r="K124" s="77" t="s">
        <v>48</v>
      </c>
      <c r="L124" s="77" t="s">
        <v>26</v>
      </c>
      <c r="M124" s="77">
        <v>0</v>
      </c>
      <c r="N124" s="87" t="s">
        <v>597</v>
      </c>
      <c r="O124" s="79" t="s">
        <v>598</v>
      </c>
      <c r="P124" s="79" t="s">
        <v>599</v>
      </c>
      <c r="Q124" s="87" t="s">
        <v>600</v>
      </c>
      <c r="R124" s="80"/>
      <c r="S124" s="80" t="s">
        <v>225</v>
      </c>
      <c r="T124" s="80"/>
      <c r="U124" s="80" t="s">
        <v>571</v>
      </c>
      <c r="V124" s="80"/>
    </row>
    <row r="125" spans="1:22" ht="132" x14ac:dyDescent="0.25">
      <c r="A125" s="77" t="s">
        <v>601</v>
      </c>
      <c r="B125" s="78" t="s">
        <v>11</v>
      </c>
      <c r="C125" s="78" t="s">
        <v>12</v>
      </c>
      <c r="D125" s="78" t="s">
        <v>156</v>
      </c>
      <c r="E125" s="78" t="s">
        <v>122</v>
      </c>
      <c r="F125" s="77" t="s">
        <v>23</v>
      </c>
      <c r="G125" s="77" t="s">
        <v>25</v>
      </c>
      <c r="H125" s="77" t="s">
        <v>56</v>
      </c>
      <c r="I125" s="77" t="s">
        <v>602</v>
      </c>
      <c r="J125" s="77">
        <v>1</v>
      </c>
      <c r="K125" s="77" t="s">
        <v>48</v>
      </c>
      <c r="L125" s="77" t="s">
        <v>26</v>
      </c>
      <c r="M125" s="77">
        <v>0</v>
      </c>
      <c r="N125" s="76" t="s">
        <v>603</v>
      </c>
      <c r="O125" s="79" t="s">
        <v>604</v>
      </c>
      <c r="P125" s="79" t="s">
        <v>605</v>
      </c>
      <c r="Q125" s="80" t="s">
        <v>219</v>
      </c>
      <c r="R125" s="80"/>
      <c r="S125" s="80"/>
      <c r="T125" s="80"/>
      <c r="U125" s="80" t="s">
        <v>571</v>
      </c>
      <c r="V125" s="80"/>
    </row>
    <row r="126" spans="1:22" ht="244.8" x14ac:dyDescent="0.25">
      <c r="A126" s="77" t="s">
        <v>606</v>
      </c>
      <c r="B126" s="78" t="s">
        <v>11</v>
      </c>
      <c r="C126" s="78" t="s">
        <v>12</v>
      </c>
      <c r="D126" s="78" t="s">
        <v>156</v>
      </c>
      <c r="E126" s="78" t="s">
        <v>122</v>
      </c>
      <c r="F126" s="77" t="s">
        <v>23</v>
      </c>
      <c r="G126" s="77" t="s">
        <v>25</v>
      </c>
      <c r="H126" s="77" t="s">
        <v>56</v>
      </c>
      <c r="I126" s="77" t="s">
        <v>607</v>
      </c>
      <c r="J126" s="77">
        <v>1</v>
      </c>
      <c r="K126" s="77" t="s">
        <v>46</v>
      </c>
      <c r="L126" s="77" t="s">
        <v>35</v>
      </c>
      <c r="M126" s="77">
        <v>0</v>
      </c>
      <c r="N126" s="87" t="s">
        <v>608</v>
      </c>
      <c r="O126" s="79" t="s">
        <v>609</v>
      </c>
      <c r="P126" s="79" t="s">
        <v>610</v>
      </c>
      <c r="Q126" s="87" t="s">
        <v>611</v>
      </c>
      <c r="R126" s="80"/>
      <c r="S126" s="80" t="s">
        <v>225</v>
      </c>
      <c r="T126" s="80"/>
      <c r="U126" s="80" t="s">
        <v>571</v>
      </c>
      <c r="V126" s="80"/>
    </row>
    <row r="127" spans="1:22" ht="145.19999999999999" x14ac:dyDescent="0.25">
      <c r="A127" s="77" t="s">
        <v>612</v>
      </c>
      <c r="B127" s="78" t="s">
        <v>11</v>
      </c>
      <c r="C127" s="78" t="s">
        <v>12</v>
      </c>
      <c r="D127" s="78" t="s">
        <v>156</v>
      </c>
      <c r="E127" s="78" t="s">
        <v>122</v>
      </c>
      <c r="F127" s="77" t="s">
        <v>20</v>
      </c>
      <c r="G127" s="77" t="s">
        <v>25</v>
      </c>
      <c r="H127" s="77" t="s">
        <v>56</v>
      </c>
      <c r="I127" s="77" t="s">
        <v>613</v>
      </c>
      <c r="J127" s="77">
        <v>1</v>
      </c>
      <c r="K127" s="77" t="s">
        <v>47</v>
      </c>
      <c r="L127" s="77" t="s">
        <v>29</v>
      </c>
      <c r="M127" s="77">
        <v>0</v>
      </c>
      <c r="N127" s="76" t="s">
        <v>614</v>
      </c>
      <c r="O127" s="79" t="s">
        <v>615</v>
      </c>
      <c r="P127" s="79" t="s">
        <v>616</v>
      </c>
      <c r="Q127" s="80" t="s">
        <v>219</v>
      </c>
      <c r="R127" s="80"/>
      <c r="S127" s="80"/>
      <c r="T127" s="80"/>
      <c r="U127" s="80" t="s">
        <v>571</v>
      </c>
      <c r="V127" s="80"/>
    </row>
    <row r="128" spans="1:22" ht="145.19999999999999" x14ac:dyDescent="0.25">
      <c r="A128" s="77" t="s">
        <v>617</v>
      </c>
      <c r="B128" s="78" t="s">
        <v>11</v>
      </c>
      <c r="C128" s="78" t="s">
        <v>12</v>
      </c>
      <c r="D128" s="78" t="s">
        <v>156</v>
      </c>
      <c r="E128" s="78" t="s">
        <v>122</v>
      </c>
      <c r="F128" s="77" t="s">
        <v>21</v>
      </c>
      <c r="G128" s="77" t="s">
        <v>25</v>
      </c>
      <c r="H128" s="77" t="s">
        <v>56</v>
      </c>
      <c r="I128" s="77" t="s">
        <v>613</v>
      </c>
      <c r="J128" s="77">
        <v>1</v>
      </c>
      <c r="K128" s="77" t="s">
        <v>47</v>
      </c>
      <c r="L128" s="77" t="s">
        <v>26</v>
      </c>
      <c r="M128" s="77">
        <v>0</v>
      </c>
      <c r="N128" s="76" t="s">
        <v>614</v>
      </c>
      <c r="O128" s="79" t="s">
        <v>615</v>
      </c>
      <c r="P128" s="79" t="s">
        <v>618</v>
      </c>
      <c r="Q128" s="80" t="s">
        <v>219</v>
      </c>
      <c r="R128" s="80"/>
      <c r="S128" s="80"/>
      <c r="T128" s="80"/>
      <c r="U128" s="80" t="s">
        <v>571</v>
      </c>
      <c r="V128" s="80"/>
    </row>
    <row r="129" spans="1:22" ht="244.8" x14ac:dyDescent="0.25">
      <c r="A129" s="77" t="s">
        <v>619</v>
      </c>
      <c r="B129" s="78" t="s">
        <v>11</v>
      </c>
      <c r="C129" s="78" t="s">
        <v>12</v>
      </c>
      <c r="D129" s="78" t="s">
        <v>156</v>
      </c>
      <c r="E129" s="78" t="s">
        <v>122</v>
      </c>
      <c r="F129" s="77" t="s">
        <v>22</v>
      </c>
      <c r="G129" s="77" t="s">
        <v>25</v>
      </c>
      <c r="H129" s="77" t="s">
        <v>56</v>
      </c>
      <c r="I129" s="77" t="s">
        <v>607</v>
      </c>
      <c r="J129" s="77">
        <v>1</v>
      </c>
      <c r="K129" s="77" t="s">
        <v>46</v>
      </c>
      <c r="L129" s="77" t="s">
        <v>27</v>
      </c>
      <c r="M129" s="77">
        <v>0</v>
      </c>
      <c r="N129" s="87" t="s">
        <v>608</v>
      </c>
      <c r="O129" s="79" t="s">
        <v>620</v>
      </c>
      <c r="P129" s="79" t="s">
        <v>621</v>
      </c>
      <c r="Q129" s="87" t="s">
        <v>611</v>
      </c>
      <c r="R129" s="80"/>
      <c r="S129" s="80" t="s">
        <v>225</v>
      </c>
      <c r="T129" s="80"/>
      <c r="U129" s="80" t="s">
        <v>571</v>
      </c>
      <c r="V129" s="80"/>
    </row>
    <row r="130" spans="1:22" ht="145.19999999999999" x14ac:dyDescent="0.25">
      <c r="A130" s="77" t="s">
        <v>622</v>
      </c>
      <c r="B130" s="78" t="s">
        <v>11</v>
      </c>
      <c r="C130" s="78" t="s">
        <v>12</v>
      </c>
      <c r="D130" s="78" t="s">
        <v>156</v>
      </c>
      <c r="E130" s="78" t="s">
        <v>122</v>
      </c>
      <c r="F130" s="77" t="s">
        <v>21</v>
      </c>
      <c r="G130" s="77" t="s">
        <v>25</v>
      </c>
      <c r="H130" s="77" t="s">
        <v>56</v>
      </c>
      <c r="I130" s="77" t="s">
        <v>613</v>
      </c>
      <c r="J130" s="77">
        <v>1</v>
      </c>
      <c r="K130" s="77" t="s">
        <v>47</v>
      </c>
      <c r="L130" s="77" t="s">
        <v>30</v>
      </c>
      <c r="M130" s="77">
        <v>0</v>
      </c>
      <c r="N130" s="76" t="s">
        <v>623</v>
      </c>
      <c r="O130" s="79" t="s">
        <v>615</v>
      </c>
      <c r="P130" s="79" t="s">
        <v>624</v>
      </c>
      <c r="Q130" s="76" t="s">
        <v>625</v>
      </c>
      <c r="R130" s="80"/>
      <c r="S130" s="80" t="s">
        <v>225</v>
      </c>
      <c r="T130" s="80"/>
      <c r="U130" s="80" t="s">
        <v>571</v>
      </c>
      <c r="V130" s="80"/>
    </row>
    <row r="131" spans="1:22" ht="79.2" x14ac:dyDescent="0.25">
      <c r="A131" s="77" t="s">
        <v>626</v>
      </c>
      <c r="B131" s="78" t="s">
        <v>11</v>
      </c>
      <c r="C131" s="78" t="s">
        <v>14</v>
      </c>
      <c r="D131" s="78" t="s">
        <v>156</v>
      </c>
      <c r="E131" s="78" t="s">
        <v>627</v>
      </c>
      <c r="F131" s="77" t="s">
        <v>22</v>
      </c>
      <c r="G131" s="77" t="s">
        <v>25</v>
      </c>
      <c r="H131" s="77" t="s">
        <v>56</v>
      </c>
      <c r="I131" s="77" t="s">
        <v>628</v>
      </c>
      <c r="J131" s="77">
        <v>1</v>
      </c>
      <c r="K131" s="77" t="s">
        <v>48</v>
      </c>
      <c r="L131" s="77" t="s">
        <v>26</v>
      </c>
      <c r="M131" s="77">
        <v>0</v>
      </c>
      <c r="N131" s="76" t="s">
        <v>629</v>
      </c>
      <c r="O131" s="79" t="s">
        <v>630</v>
      </c>
      <c r="P131" s="79" t="s">
        <v>631</v>
      </c>
      <c r="Q131" s="80" t="s">
        <v>219</v>
      </c>
      <c r="R131" s="80"/>
      <c r="S131" s="80"/>
      <c r="T131" s="80"/>
      <c r="U131" s="80" t="s">
        <v>571</v>
      </c>
      <c r="V131" s="80"/>
    </row>
    <row r="132" spans="1:22" ht="92.4" x14ac:dyDescent="0.25">
      <c r="A132" s="77" t="s">
        <v>632</v>
      </c>
      <c r="B132" s="78" t="s">
        <v>11</v>
      </c>
      <c r="C132" s="78" t="s">
        <v>14</v>
      </c>
      <c r="D132" s="78" t="s">
        <v>156</v>
      </c>
      <c r="E132" s="78" t="s">
        <v>627</v>
      </c>
      <c r="F132" s="77" t="s">
        <v>20</v>
      </c>
      <c r="G132" s="77" t="s">
        <v>25</v>
      </c>
      <c r="H132" s="77" t="s">
        <v>56</v>
      </c>
      <c r="I132" s="77" t="s">
        <v>633</v>
      </c>
      <c r="J132" s="77">
        <v>1</v>
      </c>
      <c r="K132" s="77" t="s">
        <v>48</v>
      </c>
      <c r="L132" s="77" t="s">
        <v>26</v>
      </c>
      <c r="M132" s="77">
        <v>0</v>
      </c>
      <c r="N132" s="76" t="s">
        <v>634</v>
      </c>
      <c r="O132" s="79" t="s">
        <v>635</v>
      </c>
      <c r="P132" s="79" t="s">
        <v>636</v>
      </c>
      <c r="Q132" s="80" t="s">
        <v>219</v>
      </c>
      <c r="R132" s="80"/>
      <c r="S132" s="80"/>
      <c r="T132" s="80"/>
      <c r="U132" s="80" t="s">
        <v>571</v>
      </c>
      <c r="V132" s="80"/>
    </row>
    <row r="133" spans="1:22" ht="92.4" x14ac:dyDescent="0.25">
      <c r="A133" s="77" t="s">
        <v>637</v>
      </c>
      <c r="B133" s="78" t="s">
        <v>11</v>
      </c>
      <c r="C133" s="78" t="s">
        <v>14</v>
      </c>
      <c r="D133" s="78" t="s">
        <v>156</v>
      </c>
      <c r="E133" s="78" t="s">
        <v>627</v>
      </c>
      <c r="F133" s="77" t="s">
        <v>23</v>
      </c>
      <c r="G133" s="77" t="s">
        <v>25</v>
      </c>
      <c r="H133" s="77" t="s">
        <v>56</v>
      </c>
      <c r="I133" s="77" t="s">
        <v>628</v>
      </c>
      <c r="J133" s="77">
        <v>1</v>
      </c>
      <c r="K133" s="77" t="s">
        <v>48</v>
      </c>
      <c r="L133" s="77" t="s">
        <v>26</v>
      </c>
      <c r="M133" s="77">
        <v>0</v>
      </c>
      <c r="N133" s="76" t="s">
        <v>638</v>
      </c>
      <c r="O133" s="79" t="s">
        <v>639</v>
      </c>
      <c r="P133" s="79" t="s">
        <v>640</v>
      </c>
      <c r="Q133" s="87" t="s">
        <v>641</v>
      </c>
      <c r="R133" s="80"/>
      <c r="S133" s="80" t="s">
        <v>225</v>
      </c>
      <c r="T133" s="80"/>
      <c r="U133" s="80" t="s">
        <v>571</v>
      </c>
      <c r="V133" s="80"/>
    </row>
    <row r="134" spans="1:22" ht="92.4" x14ac:dyDescent="0.25">
      <c r="A134" s="77" t="s">
        <v>642</v>
      </c>
      <c r="B134" s="78" t="s">
        <v>11</v>
      </c>
      <c r="C134" s="78" t="s">
        <v>14</v>
      </c>
      <c r="D134" s="78" t="s">
        <v>156</v>
      </c>
      <c r="E134" s="78" t="s">
        <v>643</v>
      </c>
      <c r="F134" s="77" t="s">
        <v>106</v>
      </c>
      <c r="G134" s="77" t="s">
        <v>25</v>
      </c>
      <c r="H134" s="77" t="s">
        <v>111</v>
      </c>
      <c r="I134" s="77" t="s">
        <v>123</v>
      </c>
      <c r="J134" s="77">
        <v>1</v>
      </c>
      <c r="K134" s="77" t="s">
        <v>47</v>
      </c>
      <c r="L134" s="77" t="s">
        <v>26</v>
      </c>
      <c r="M134" s="77">
        <v>0</v>
      </c>
      <c r="N134" s="76" t="s">
        <v>644</v>
      </c>
      <c r="O134" s="79" t="s">
        <v>645</v>
      </c>
      <c r="P134" s="79" t="s">
        <v>646</v>
      </c>
      <c r="Q134" s="80" t="s">
        <v>219</v>
      </c>
      <c r="R134" s="80"/>
      <c r="S134" s="80"/>
      <c r="T134" s="80"/>
      <c r="U134" s="80" t="s">
        <v>571</v>
      </c>
      <c r="V134" s="80"/>
    </row>
    <row r="135" spans="1:22" ht="92.4" x14ac:dyDescent="0.25">
      <c r="A135" s="77" t="s">
        <v>647</v>
      </c>
      <c r="B135" s="78" t="s">
        <v>11</v>
      </c>
      <c r="C135" s="78" t="s">
        <v>14</v>
      </c>
      <c r="D135" s="78" t="s">
        <v>156</v>
      </c>
      <c r="E135" s="78" t="s">
        <v>643</v>
      </c>
      <c r="F135" s="77" t="s">
        <v>21</v>
      </c>
      <c r="G135" s="77" t="s">
        <v>25</v>
      </c>
      <c r="H135" s="77" t="s">
        <v>56</v>
      </c>
      <c r="I135" s="77" t="s">
        <v>648</v>
      </c>
      <c r="J135" s="77">
        <v>1</v>
      </c>
      <c r="K135" s="77" t="s">
        <v>47</v>
      </c>
      <c r="L135" s="77" t="s">
        <v>36</v>
      </c>
      <c r="M135" s="77">
        <v>0</v>
      </c>
      <c r="N135" s="76" t="s">
        <v>649</v>
      </c>
      <c r="O135" s="79" t="s">
        <v>650</v>
      </c>
      <c r="P135" s="79" t="s">
        <v>651</v>
      </c>
      <c r="Q135" s="80" t="s">
        <v>219</v>
      </c>
      <c r="R135" s="80"/>
      <c r="S135" s="80"/>
      <c r="T135" s="80"/>
      <c r="U135" s="80" t="s">
        <v>571</v>
      </c>
      <c r="V135" s="80"/>
    </row>
    <row r="136" spans="1:22" ht="92.4" x14ac:dyDescent="0.25">
      <c r="A136" s="77" t="s">
        <v>652</v>
      </c>
      <c r="B136" s="78" t="s">
        <v>11</v>
      </c>
      <c r="C136" s="78" t="s">
        <v>14</v>
      </c>
      <c r="D136" s="78" t="s">
        <v>156</v>
      </c>
      <c r="E136" s="78" t="s">
        <v>643</v>
      </c>
      <c r="F136" s="77" t="s">
        <v>23</v>
      </c>
      <c r="G136" s="77" t="s">
        <v>25</v>
      </c>
      <c r="H136" s="77" t="s">
        <v>56</v>
      </c>
      <c r="I136" s="77" t="s">
        <v>648</v>
      </c>
      <c r="J136" s="77">
        <v>1</v>
      </c>
      <c r="K136" s="77" t="s">
        <v>47</v>
      </c>
      <c r="L136" s="77" t="s">
        <v>35</v>
      </c>
      <c r="M136" s="77">
        <v>0</v>
      </c>
      <c r="N136" s="76" t="s">
        <v>653</v>
      </c>
      <c r="O136" s="79" t="s">
        <v>650</v>
      </c>
      <c r="P136" s="79" t="s">
        <v>651</v>
      </c>
      <c r="Q136" s="80" t="s">
        <v>219</v>
      </c>
      <c r="R136" s="80"/>
      <c r="S136" s="80"/>
      <c r="T136" s="80"/>
      <c r="U136" s="80" t="s">
        <v>571</v>
      </c>
      <c r="V136" s="80"/>
    </row>
    <row r="137" spans="1:22" ht="118.8" x14ac:dyDescent="0.25">
      <c r="A137" s="77" t="s">
        <v>654</v>
      </c>
      <c r="B137" s="78" t="s">
        <v>11</v>
      </c>
      <c r="C137" s="78" t="s">
        <v>14</v>
      </c>
      <c r="D137" s="78" t="s">
        <v>156</v>
      </c>
      <c r="E137" s="78" t="s">
        <v>643</v>
      </c>
      <c r="F137" s="77" t="s">
        <v>21</v>
      </c>
      <c r="G137" s="77" t="s">
        <v>25</v>
      </c>
      <c r="H137" s="77" t="s">
        <v>56</v>
      </c>
      <c r="I137" s="77" t="s">
        <v>655</v>
      </c>
      <c r="J137" s="77">
        <v>1</v>
      </c>
      <c r="K137" s="77" t="s">
        <v>47</v>
      </c>
      <c r="L137" s="77" t="s">
        <v>26</v>
      </c>
      <c r="M137" s="77">
        <v>0</v>
      </c>
      <c r="N137" s="76" t="s">
        <v>656</v>
      </c>
      <c r="O137" s="79" t="s">
        <v>657</v>
      </c>
      <c r="P137" s="79" t="s">
        <v>658</v>
      </c>
      <c r="Q137" s="80" t="s">
        <v>219</v>
      </c>
      <c r="R137" s="80"/>
      <c r="S137" s="80"/>
      <c r="T137" s="80"/>
      <c r="U137" s="80" t="s">
        <v>571</v>
      </c>
      <c r="V137" s="80"/>
    </row>
    <row r="138" spans="1:22" ht="118.8" x14ac:dyDescent="0.25">
      <c r="A138" s="77" t="s">
        <v>659</v>
      </c>
      <c r="B138" s="78" t="s">
        <v>11</v>
      </c>
      <c r="C138" s="78" t="s">
        <v>14</v>
      </c>
      <c r="D138" s="78" t="s">
        <v>156</v>
      </c>
      <c r="E138" s="78" t="s">
        <v>643</v>
      </c>
      <c r="F138" s="77" t="s">
        <v>21</v>
      </c>
      <c r="G138" s="77" t="s">
        <v>25</v>
      </c>
      <c r="H138" s="77" t="s">
        <v>56</v>
      </c>
      <c r="I138" s="77" t="s">
        <v>660</v>
      </c>
      <c r="J138" s="77">
        <v>1</v>
      </c>
      <c r="K138" s="77" t="s">
        <v>47</v>
      </c>
      <c r="L138" s="77" t="s">
        <v>26</v>
      </c>
      <c r="M138" s="77">
        <v>0</v>
      </c>
      <c r="N138" s="76" t="s">
        <v>661</v>
      </c>
      <c r="O138" s="79" t="s">
        <v>662</v>
      </c>
      <c r="P138" s="79" t="s">
        <v>663</v>
      </c>
      <c r="Q138" s="87" t="s">
        <v>664</v>
      </c>
      <c r="R138" s="80"/>
      <c r="S138" s="80" t="s">
        <v>225</v>
      </c>
      <c r="T138" s="80"/>
      <c r="U138" s="80" t="s">
        <v>571</v>
      </c>
      <c r="V138" s="80"/>
    </row>
    <row r="139" spans="1:22" ht="118.8" x14ac:dyDescent="0.25">
      <c r="A139" s="77" t="s">
        <v>665</v>
      </c>
      <c r="B139" s="78" t="s">
        <v>11</v>
      </c>
      <c r="C139" s="78" t="s">
        <v>14</v>
      </c>
      <c r="D139" s="78" t="s">
        <v>156</v>
      </c>
      <c r="E139" s="78" t="s">
        <v>643</v>
      </c>
      <c r="F139" s="77" t="s">
        <v>21</v>
      </c>
      <c r="G139" s="77" t="s">
        <v>25</v>
      </c>
      <c r="H139" s="77" t="s">
        <v>56</v>
      </c>
      <c r="I139" s="77" t="s">
        <v>655</v>
      </c>
      <c r="J139" s="77">
        <v>1</v>
      </c>
      <c r="K139" s="77" t="s">
        <v>47</v>
      </c>
      <c r="L139" s="77" t="s">
        <v>26</v>
      </c>
      <c r="M139" s="77">
        <v>0</v>
      </c>
      <c r="N139" s="76" t="s">
        <v>656</v>
      </c>
      <c r="O139" s="79" t="s">
        <v>666</v>
      </c>
      <c r="P139" s="79" t="s">
        <v>667</v>
      </c>
      <c r="Q139" s="80" t="s">
        <v>219</v>
      </c>
      <c r="R139" s="80"/>
      <c r="S139" s="80"/>
      <c r="T139" s="80"/>
      <c r="U139" s="80" t="s">
        <v>571</v>
      </c>
      <c r="V139" s="80"/>
    </row>
    <row r="140" spans="1:22" ht="118.8" x14ac:dyDescent="0.25">
      <c r="A140" s="77" t="s">
        <v>668</v>
      </c>
      <c r="B140" s="78" t="s">
        <v>11</v>
      </c>
      <c r="C140" s="78" t="s">
        <v>14</v>
      </c>
      <c r="D140" s="78" t="s">
        <v>156</v>
      </c>
      <c r="E140" s="78" t="s">
        <v>643</v>
      </c>
      <c r="F140" s="77" t="s">
        <v>21</v>
      </c>
      <c r="G140" s="77" t="s">
        <v>25</v>
      </c>
      <c r="H140" s="77" t="s">
        <v>56</v>
      </c>
      <c r="I140" s="77" t="s">
        <v>669</v>
      </c>
      <c r="J140" s="77">
        <v>1</v>
      </c>
      <c r="K140" s="77" t="s">
        <v>47</v>
      </c>
      <c r="L140" s="77" t="s">
        <v>35</v>
      </c>
      <c r="M140" s="77">
        <v>0</v>
      </c>
      <c r="N140" s="76" t="s">
        <v>661</v>
      </c>
      <c r="O140" s="79" t="s">
        <v>670</v>
      </c>
      <c r="P140" s="79" t="s">
        <v>671</v>
      </c>
      <c r="Q140" s="87" t="s">
        <v>672</v>
      </c>
      <c r="R140" s="80"/>
      <c r="S140" s="80" t="s">
        <v>225</v>
      </c>
      <c r="T140" s="80"/>
      <c r="U140" s="80" t="s">
        <v>571</v>
      </c>
      <c r="V140" s="80"/>
    </row>
    <row r="141" spans="1:22" ht="92.4" x14ac:dyDescent="0.25">
      <c r="A141" s="77" t="s">
        <v>673</v>
      </c>
      <c r="B141" s="78" t="s">
        <v>11</v>
      </c>
      <c r="C141" s="78" t="s">
        <v>14</v>
      </c>
      <c r="D141" s="78" t="s">
        <v>156</v>
      </c>
      <c r="E141" s="78" t="s">
        <v>643</v>
      </c>
      <c r="F141" s="77" t="s">
        <v>106</v>
      </c>
      <c r="G141" s="77" t="s">
        <v>25</v>
      </c>
      <c r="H141" s="77" t="s">
        <v>111</v>
      </c>
      <c r="I141" s="77" t="s">
        <v>123</v>
      </c>
      <c r="J141" s="77">
        <v>1</v>
      </c>
      <c r="K141" s="77" t="s">
        <v>47</v>
      </c>
      <c r="L141" s="77" t="s">
        <v>43</v>
      </c>
      <c r="M141" s="77">
        <v>0</v>
      </c>
      <c r="N141" s="76" t="s">
        <v>124</v>
      </c>
      <c r="O141" s="79" t="s">
        <v>674</v>
      </c>
      <c r="P141" s="79" t="s">
        <v>675</v>
      </c>
      <c r="Q141" s="80" t="s">
        <v>219</v>
      </c>
      <c r="R141" s="80"/>
      <c r="S141" s="80"/>
      <c r="T141" s="80"/>
      <c r="U141" s="80" t="s">
        <v>571</v>
      </c>
      <c r="V141" s="80"/>
    </row>
    <row r="142" spans="1:22" ht="92.4" x14ac:dyDescent="0.25">
      <c r="A142" s="77" t="s">
        <v>676</v>
      </c>
      <c r="B142" s="78" t="s">
        <v>11</v>
      </c>
      <c r="C142" s="78" t="s">
        <v>14</v>
      </c>
      <c r="D142" s="78" t="s">
        <v>156</v>
      </c>
      <c r="E142" s="78" t="s">
        <v>643</v>
      </c>
      <c r="F142" s="77" t="s">
        <v>110</v>
      </c>
      <c r="G142" s="77" t="s">
        <v>25</v>
      </c>
      <c r="H142" s="77" t="s">
        <v>111</v>
      </c>
      <c r="I142" s="77" t="s">
        <v>123</v>
      </c>
      <c r="J142" s="77">
        <v>1</v>
      </c>
      <c r="K142" s="77" t="s">
        <v>47</v>
      </c>
      <c r="L142" s="77" t="s">
        <v>34</v>
      </c>
      <c r="M142" s="77">
        <v>0</v>
      </c>
      <c r="N142" s="76" t="s">
        <v>124</v>
      </c>
      <c r="O142" s="79" t="s">
        <v>677</v>
      </c>
      <c r="P142" s="79" t="s">
        <v>678</v>
      </c>
      <c r="Q142" s="76" t="s">
        <v>679</v>
      </c>
      <c r="R142" s="80"/>
      <c r="S142" s="80" t="s">
        <v>225</v>
      </c>
      <c r="T142" s="80"/>
      <c r="U142" s="80" t="s">
        <v>571</v>
      </c>
      <c r="V142" s="80"/>
    </row>
    <row r="143" spans="1:22" ht="105.6" x14ac:dyDescent="0.25">
      <c r="A143" s="77" t="s">
        <v>680</v>
      </c>
      <c r="B143" s="78" t="s">
        <v>11</v>
      </c>
      <c r="C143" s="78" t="s">
        <v>14</v>
      </c>
      <c r="D143" s="78" t="s">
        <v>156</v>
      </c>
      <c r="E143" s="78" t="s">
        <v>643</v>
      </c>
      <c r="F143" s="77" t="s">
        <v>23</v>
      </c>
      <c r="G143" s="77" t="s">
        <v>25</v>
      </c>
      <c r="H143" s="77" t="s">
        <v>56</v>
      </c>
      <c r="I143" s="77" t="s">
        <v>681</v>
      </c>
      <c r="J143" s="77">
        <v>1</v>
      </c>
      <c r="K143" s="77" t="s">
        <v>48</v>
      </c>
      <c r="L143" s="77" t="s">
        <v>26</v>
      </c>
      <c r="M143" s="77">
        <v>0</v>
      </c>
      <c r="N143" s="76" t="s">
        <v>682</v>
      </c>
      <c r="O143" s="79" t="s">
        <v>683</v>
      </c>
      <c r="P143" s="79" t="s">
        <v>684</v>
      </c>
      <c r="Q143" s="80" t="s">
        <v>219</v>
      </c>
      <c r="R143" s="80"/>
      <c r="S143" s="80"/>
      <c r="T143" s="80"/>
      <c r="U143" s="80" t="s">
        <v>571</v>
      </c>
      <c r="V143" s="80"/>
    </row>
    <row r="144" spans="1:22" ht="105.6" x14ac:dyDescent="0.25">
      <c r="A144" s="77" t="s">
        <v>685</v>
      </c>
      <c r="B144" s="78" t="s">
        <v>11</v>
      </c>
      <c r="C144" s="78" t="s">
        <v>14</v>
      </c>
      <c r="D144" s="78" t="s">
        <v>156</v>
      </c>
      <c r="E144" s="78" t="s">
        <v>643</v>
      </c>
      <c r="F144" s="77" t="s">
        <v>21</v>
      </c>
      <c r="G144" s="77" t="s">
        <v>25</v>
      </c>
      <c r="H144" s="77" t="s">
        <v>56</v>
      </c>
      <c r="I144" s="77" t="s">
        <v>686</v>
      </c>
      <c r="J144" s="77">
        <v>1</v>
      </c>
      <c r="K144" s="77" t="s">
        <v>49</v>
      </c>
      <c r="L144" s="77" t="s">
        <v>29</v>
      </c>
      <c r="M144" s="77">
        <v>0</v>
      </c>
      <c r="N144" s="76" t="s">
        <v>687</v>
      </c>
      <c r="O144" s="79" t="s">
        <v>688</v>
      </c>
      <c r="P144" s="79" t="s">
        <v>689</v>
      </c>
      <c r="Q144" s="80" t="s">
        <v>219</v>
      </c>
      <c r="R144" s="80"/>
      <c r="S144" s="80"/>
      <c r="T144" s="80"/>
      <c r="U144" s="80" t="s">
        <v>571</v>
      </c>
      <c r="V144" s="80"/>
    </row>
    <row r="145" spans="1:22" ht="105.6" x14ac:dyDescent="0.25">
      <c r="A145" s="77" t="s">
        <v>690</v>
      </c>
      <c r="B145" s="78" t="s">
        <v>11</v>
      </c>
      <c r="C145" s="78" t="s">
        <v>14</v>
      </c>
      <c r="D145" s="78" t="s">
        <v>156</v>
      </c>
      <c r="E145" s="78" t="s">
        <v>643</v>
      </c>
      <c r="F145" s="77" t="s">
        <v>23</v>
      </c>
      <c r="G145" s="77" t="s">
        <v>25</v>
      </c>
      <c r="H145" s="77" t="s">
        <v>56</v>
      </c>
      <c r="I145" s="77" t="s">
        <v>681</v>
      </c>
      <c r="J145" s="77">
        <v>1</v>
      </c>
      <c r="K145" s="77" t="s">
        <v>48</v>
      </c>
      <c r="L145" s="77" t="s">
        <v>26</v>
      </c>
      <c r="M145" s="77">
        <v>0</v>
      </c>
      <c r="N145" s="76" t="s">
        <v>682</v>
      </c>
      <c r="O145" s="79" t="s">
        <v>683</v>
      </c>
      <c r="P145" s="79" t="s">
        <v>691</v>
      </c>
      <c r="Q145" s="80" t="s">
        <v>219</v>
      </c>
      <c r="R145" s="80"/>
      <c r="S145" s="80"/>
      <c r="T145" s="80"/>
      <c r="U145" s="80" t="s">
        <v>571</v>
      </c>
      <c r="V145" s="80"/>
    </row>
    <row r="146" spans="1:22" ht="105.6" x14ac:dyDescent="0.25">
      <c r="A146" s="77" t="s">
        <v>692</v>
      </c>
      <c r="B146" s="78" t="s">
        <v>11</v>
      </c>
      <c r="C146" s="78" t="s">
        <v>14</v>
      </c>
      <c r="D146" s="78" t="s">
        <v>156</v>
      </c>
      <c r="E146" s="78" t="s">
        <v>15</v>
      </c>
      <c r="F146" s="77" t="s">
        <v>110</v>
      </c>
      <c r="G146" s="77" t="s">
        <v>25</v>
      </c>
      <c r="H146" s="77" t="s">
        <v>111</v>
      </c>
      <c r="I146" s="77" t="s">
        <v>125</v>
      </c>
      <c r="J146" s="77">
        <v>1</v>
      </c>
      <c r="K146" s="77" t="s">
        <v>47</v>
      </c>
      <c r="L146" s="77" t="s">
        <v>29</v>
      </c>
      <c r="M146" s="77">
        <v>0</v>
      </c>
      <c r="N146" s="76" t="s">
        <v>693</v>
      </c>
      <c r="O146" s="79" t="s">
        <v>194</v>
      </c>
      <c r="P146" s="89" t="s">
        <v>694</v>
      </c>
      <c r="Q146" s="87" t="s">
        <v>695</v>
      </c>
      <c r="R146" s="80"/>
      <c r="S146" s="80" t="s">
        <v>225</v>
      </c>
      <c r="T146" s="80"/>
      <c r="U146" s="80" t="s">
        <v>571</v>
      </c>
      <c r="V146" s="80"/>
    </row>
    <row r="147" spans="1:22" ht="92.4" x14ac:dyDescent="0.25">
      <c r="A147" s="77" t="s">
        <v>696</v>
      </c>
      <c r="B147" s="78" t="s">
        <v>11</v>
      </c>
      <c r="C147" s="78" t="s">
        <v>14</v>
      </c>
      <c r="D147" s="78" t="s">
        <v>156</v>
      </c>
      <c r="E147" s="78" t="s">
        <v>15</v>
      </c>
      <c r="F147" s="77" t="s">
        <v>110</v>
      </c>
      <c r="G147" s="77" t="s">
        <v>25</v>
      </c>
      <c r="H147" s="77" t="s">
        <v>111</v>
      </c>
      <c r="I147" s="77" t="s">
        <v>125</v>
      </c>
      <c r="J147" s="77">
        <v>1</v>
      </c>
      <c r="K147" s="77" t="s">
        <v>47</v>
      </c>
      <c r="L147" s="77" t="s">
        <v>30</v>
      </c>
      <c r="M147" s="77">
        <v>0</v>
      </c>
      <c r="N147" s="76" t="s">
        <v>697</v>
      </c>
      <c r="O147" s="79" t="s">
        <v>698</v>
      </c>
      <c r="P147" s="79" t="s">
        <v>699</v>
      </c>
      <c r="Q147" s="80" t="s">
        <v>219</v>
      </c>
      <c r="R147" s="80"/>
      <c r="S147" s="80"/>
      <c r="T147" s="80"/>
      <c r="U147" s="80" t="s">
        <v>571</v>
      </c>
      <c r="V147" s="80"/>
    </row>
    <row r="148" spans="1:22" ht="105.6" x14ac:dyDescent="0.25">
      <c r="A148" s="77" t="s">
        <v>700</v>
      </c>
      <c r="B148" s="78" t="s">
        <v>11</v>
      </c>
      <c r="C148" s="78" t="s">
        <v>14</v>
      </c>
      <c r="D148" s="78" t="s">
        <v>156</v>
      </c>
      <c r="E148" s="78" t="s">
        <v>15</v>
      </c>
      <c r="F148" s="77" t="s">
        <v>106</v>
      </c>
      <c r="G148" s="77" t="s">
        <v>25</v>
      </c>
      <c r="H148" s="77" t="s">
        <v>111</v>
      </c>
      <c r="I148" s="77" t="s">
        <v>125</v>
      </c>
      <c r="J148" s="77">
        <v>1</v>
      </c>
      <c r="K148" s="77" t="s">
        <v>47</v>
      </c>
      <c r="L148" s="77" t="s">
        <v>26</v>
      </c>
      <c r="M148" s="77">
        <v>0</v>
      </c>
      <c r="N148" s="76" t="s">
        <v>701</v>
      </c>
      <c r="O148" s="79" t="s">
        <v>698</v>
      </c>
      <c r="P148" s="79" t="s">
        <v>702</v>
      </c>
      <c r="Q148" s="80" t="s">
        <v>219</v>
      </c>
      <c r="R148" s="80"/>
      <c r="S148" s="80"/>
      <c r="T148" s="80"/>
      <c r="U148" s="80" t="s">
        <v>571</v>
      </c>
      <c r="V148" s="80"/>
    </row>
    <row r="149" spans="1:22" ht="105.6" x14ac:dyDescent="0.25">
      <c r="A149" s="77" t="s">
        <v>703</v>
      </c>
      <c r="B149" s="78" t="s">
        <v>11</v>
      </c>
      <c r="C149" s="78" t="s">
        <v>14</v>
      </c>
      <c r="D149" s="78" t="s">
        <v>156</v>
      </c>
      <c r="E149" s="78" t="s">
        <v>15</v>
      </c>
      <c r="F149" s="77" t="s">
        <v>23</v>
      </c>
      <c r="G149" s="77" t="s">
        <v>25</v>
      </c>
      <c r="H149" s="77" t="s">
        <v>56</v>
      </c>
      <c r="I149" s="77" t="s">
        <v>704</v>
      </c>
      <c r="J149" s="77">
        <v>1</v>
      </c>
      <c r="K149" s="77" t="s">
        <v>48</v>
      </c>
      <c r="L149" s="77" t="s">
        <v>26</v>
      </c>
      <c r="M149" s="77">
        <v>0</v>
      </c>
      <c r="N149" s="76" t="s">
        <v>705</v>
      </c>
      <c r="O149" s="79" t="s">
        <v>706</v>
      </c>
      <c r="P149" s="79" t="s">
        <v>707</v>
      </c>
      <c r="Q149" s="80" t="s">
        <v>219</v>
      </c>
      <c r="R149" s="80"/>
      <c r="S149" s="80"/>
      <c r="T149" s="80"/>
      <c r="U149" s="80" t="s">
        <v>571</v>
      </c>
      <c r="V149" s="80"/>
    </row>
    <row r="150" spans="1:22" ht="183.6" x14ac:dyDescent="0.25">
      <c r="A150" s="77" t="s">
        <v>708</v>
      </c>
      <c r="B150" s="78" t="s">
        <v>11</v>
      </c>
      <c r="C150" s="78" t="s">
        <v>14</v>
      </c>
      <c r="D150" s="78" t="s">
        <v>156</v>
      </c>
      <c r="E150" s="78" t="s">
        <v>15</v>
      </c>
      <c r="F150" s="77" t="s">
        <v>22</v>
      </c>
      <c r="G150" s="77" t="s">
        <v>25</v>
      </c>
      <c r="H150" s="77" t="s">
        <v>56</v>
      </c>
      <c r="I150" s="77" t="s">
        <v>709</v>
      </c>
      <c r="J150" s="77">
        <v>1</v>
      </c>
      <c r="K150" s="77" t="s">
        <v>49</v>
      </c>
      <c r="L150" s="77" t="s">
        <v>43</v>
      </c>
      <c r="M150" s="77">
        <v>0</v>
      </c>
      <c r="N150" s="76" t="s">
        <v>710</v>
      </c>
      <c r="O150" s="79" t="s">
        <v>706</v>
      </c>
      <c r="P150" s="79" t="s">
        <v>711</v>
      </c>
      <c r="Q150" s="87" t="s">
        <v>712</v>
      </c>
      <c r="R150" s="80"/>
      <c r="S150" s="80" t="s">
        <v>225</v>
      </c>
      <c r="T150" s="80"/>
      <c r="U150" s="80" t="s">
        <v>571</v>
      </c>
      <c r="V150" s="80"/>
    </row>
    <row r="151" spans="1:22" ht="183.6" x14ac:dyDescent="0.25">
      <c r="A151" s="77" t="s">
        <v>713</v>
      </c>
      <c r="B151" s="78" t="s">
        <v>11</v>
      </c>
      <c r="C151" s="78" t="s">
        <v>14</v>
      </c>
      <c r="D151" s="78" t="s">
        <v>156</v>
      </c>
      <c r="E151" s="78" t="s">
        <v>15</v>
      </c>
      <c r="F151" s="77" t="s">
        <v>23</v>
      </c>
      <c r="G151" s="77" t="s">
        <v>25</v>
      </c>
      <c r="H151" s="77" t="s">
        <v>56</v>
      </c>
      <c r="I151" s="77" t="s">
        <v>714</v>
      </c>
      <c r="J151" s="77">
        <v>1</v>
      </c>
      <c r="K151" s="77" t="s">
        <v>46</v>
      </c>
      <c r="L151" s="77" t="s">
        <v>27</v>
      </c>
      <c r="M151" s="77">
        <v>0</v>
      </c>
      <c r="N151" s="76" t="s">
        <v>715</v>
      </c>
      <c r="O151" s="79" t="s">
        <v>716</v>
      </c>
      <c r="P151" s="79" t="s">
        <v>717</v>
      </c>
      <c r="Q151" s="87" t="s">
        <v>718</v>
      </c>
      <c r="R151" s="80"/>
      <c r="S151" s="80" t="s">
        <v>225</v>
      </c>
      <c r="T151" s="80"/>
      <c r="U151" s="80" t="s">
        <v>571</v>
      </c>
      <c r="V151" s="80"/>
    </row>
    <row r="152" spans="1:22" ht="122.4" x14ac:dyDescent="0.25">
      <c r="A152" s="77" t="s">
        <v>719</v>
      </c>
      <c r="B152" s="78" t="s">
        <v>11</v>
      </c>
      <c r="C152" s="78" t="s">
        <v>14</v>
      </c>
      <c r="D152" s="78" t="s">
        <v>156</v>
      </c>
      <c r="E152" s="78" t="s">
        <v>15</v>
      </c>
      <c r="F152" s="77" t="s">
        <v>21</v>
      </c>
      <c r="G152" s="77" t="s">
        <v>25</v>
      </c>
      <c r="H152" s="77" t="s">
        <v>56</v>
      </c>
      <c r="I152" s="77" t="s">
        <v>720</v>
      </c>
      <c r="J152" s="77">
        <v>1</v>
      </c>
      <c r="K152" s="77" t="s">
        <v>47</v>
      </c>
      <c r="L152" s="77" t="s">
        <v>26</v>
      </c>
      <c r="M152" s="77">
        <v>0</v>
      </c>
      <c r="N152" s="76" t="s">
        <v>721</v>
      </c>
      <c r="O152" s="79" t="s">
        <v>706</v>
      </c>
      <c r="P152" s="79" t="s">
        <v>722</v>
      </c>
      <c r="Q152" s="87" t="s">
        <v>723</v>
      </c>
      <c r="R152" s="80"/>
      <c r="S152" s="80" t="s">
        <v>225</v>
      </c>
      <c r="T152" s="80"/>
      <c r="U152" s="80" t="s">
        <v>571</v>
      </c>
      <c r="V152" s="80"/>
    </row>
    <row r="153" spans="1:22" ht="183.6" x14ac:dyDescent="0.25">
      <c r="A153" s="77" t="s">
        <v>724</v>
      </c>
      <c r="B153" s="78" t="s">
        <v>11</v>
      </c>
      <c r="C153" s="78" t="s">
        <v>14</v>
      </c>
      <c r="D153" s="78" t="s">
        <v>156</v>
      </c>
      <c r="E153" s="78" t="s">
        <v>15</v>
      </c>
      <c r="F153" s="77" t="s">
        <v>22</v>
      </c>
      <c r="G153" s="77" t="s">
        <v>25</v>
      </c>
      <c r="H153" s="77" t="s">
        <v>56</v>
      </c>
      <c r="I153" s="77" t="s">
        <v>725</v>
      </c>
      <c r="J153" s="77">
        <v>1</v>
      </c>
      <c r="K153" s="77" t="s">
        <v>46</v>
      </c>
      <c r="L153" s="77" t="s">
        <v>45</v>
      </c>
      <c r="M153" s="77">
        <v>0</v>
      </c>
      <c r="N153" s="76" t="s">
        <v>726</v>
      </c>
      <c r="O153" s="79" t="s">
        <v>727</v>
      </c>
      <c r="P153" s="79" t="s">
        <v>717</v>
      </c>
      <c r="Q153" s="87" t="s">
        <v>728</v>
      </c>
      <c r="R153" s="80"/>
      <c r="S153" s="80" t="s">
        <v>225</v>
      </c>
      <c r="T153" s="80"/>
      <c r="U153" s="80" t="s">
        <v>571</v>
      </c>
      <c r="V153" s="80"/>
    </row>
    <row r="154" spans="1:22" ht="105.6" x14ac:dyDescent="0.25">
      <c r="A154" s="77" t="s">
        <v>729</v>
      </c>
      <c r="B154" s="78" t="s">
        <v>11</v>
      </c>
      <c r="C154" s="78" t="s">
        <v>14</v>
      </c>
      <c r="D154" s="78" t="s">
        <v>156</v>
      </c>
      <c r="E154" s="78" t="s">
        <v>15</v>
      </c>
      <c r="F154" s="77" t="s">
        <v>21</v>
      </c>
      <c r="G154" s="77" t="s">
        <v>25</v>
      </c>
      <c r="H154" s="77" t="s">
        <v>56</v>
      </c>
      <c r="I154" s="77" t="s">
        <v>730</v>
      </c>
      <c r="J154" s="77">
        <v>1</v>
      </c>
      <c r="K154" s="77" t="s">
        <v>47</v>
      </c>
      <c r="L154" s="77" t="s">
        <v>42</v>
      </c>
      <c r="M154" s="77">
        <v>0</v>
      </c>
      <c r="N154" s="76" t="s">
        <v>731</v>
      </c>
      <c r="O154" s="79" t="s">
        <v>732</v>
      </c>
      <c r="P154" s="79" t="s">
        <v>733</v>
      </c>
      <c r="Q154" s="87" t="s">
        <v>734</v>
      </c>
      <c r="R154" s="80"/>
      <c r="S154" s="80" t="s">
        <v>225</v>
      </c>
      <c r="T154" s="80"/>
      <c r="U154" s="80" t="s">
        <v>571</v>
      </c>
      <c r="V154" s="80"/>
    </row>
    <row r="155" spans="1:22" ht="183.6" x14ac:dyDescent="0.25">
      <c r="A155" s="77" t="s">
        <v>735</v>
      </c>
      <c r="B155" s="78" t="s">
        <v>11</v>
      </c>
      <c r="C155" s="78" t="s">
        <v>14</v>
      </c>
      <c r="D155" s="78" t="s">
        <v>156</v>
      </c>
      <c r="E155" s="78" t="s">
        <v>15</v>
      </c>
      <c r="F155" s="77" t="s">
        <v>22</v>
      </c>
      <c r="G155" s="77" t="s">
        <v>25</v>
      </c>
      <c r="H155" s="77" t="s">
        <v>56</v>
      </c>
      <c r="I155" s="77" t="s">
        <v>709</v>
      </c>
      <c r="J155" s="77">
        <v>1</v>
      </c>
      <c r="K155" s="77" t="s">
        <v>49</v>
      </c>
      <c r="L155" s="77" t="s">
        <v>26</v>
      </c>
      <c r="M155" s="77">
        <v>0</v>
      </c>
      <c r="N155" s="76" t="s">
        <v>736</v>
      </c>
      <c r="O155" s="79" t="s">
        <v>737</v>
      </c>
      <c r="P155" s="79" t="s">
        <v>738</v>
      </c>
      <c r="Q155" s="87" t="s">
        <v>739</v>
      </c>
      <c r="R155" s="80"/>
      <c r="S155" s="80" t="s">
        <v>225</v>
      </c>
      <c r="T155" s="80"/>
      <c r="U155" s="80" t="s">
        <v>571</v>
      </c>
      <c r="V155" s="80"/>
    </row>
    <row r="156" spans="1:22" ht="92.4" x14ac:dyDescent="0.25">
      <c r="A156" s="77" t="s">
        <v>740</v>
      </c>
      <c r="B156" s="78" t="s">
        <v>11</v>
      </c>
      <c r="C156" s="78" t="s">
        <v>126</v>
      </c>
      <c r="D156" s="78" t="s">
        <v>156</v>
      </c>
      <c r="E156" s="78" t="s">
        <v>741</v>
      </c>
      <c r="F156" s="77" t="s">
        <v>23</v>
      </c>
      <c r="G156" s="77" t="s">
        <v>25</v>
      </c>
      <c r="H156" s="77" t="s">
        <v>56</v>
      </c>
      <c r="I156" s="77" t="s">
        <v>742</v>
      </c>
      <c r="J156" s="77">
        <v>1</v>
      </c>
      <c r="K156" s="77" t="s">
        <v>48</v>
      </c>
      <c r="L156" s="77" t="s">
        <v>26</v>
      </c>
      <c r="M156" s="77">
        <v>0</v>
      </c>
      <c r="N156" s="76" t="s">
        <v>743</v>
      </c>
      <c r="O156" s="79" t="s">
        <v>744</v>
      </c>
      <c r="P156" s="79" t="s">
        <v>745</v>
      </c>
      <c r="Q156" s="87" t="s">
        <v>746</v>
      </c>
      <c r="R156" s="80"/>
      <c r="S156" s="80" t="s">
        <v>225</v>
      </c>
      <c r="T156" s="80"/>
      <c r="U156" s="80" t="s">
        <v>571</v>
      </c>
      <c r="V156" s="80"/>
    </row>
    <row r="157" spans="1:22" ht="92.4" x14ac:dyDescent="0.25">
      <c r="A157" s="77" t="s">
        <v>747</v>
      </c>
      <c r="B157" s="78" t="s">
        <v>11</v>
      </c>
      <c r="C157" s="78" t="s">
        <v>126</v>
      </c>
      <c r="D157" s="78" t="s">
        <v>156</v>
      </c>
      <c r="E157" s="78" t="s">
        <v>741</v>
      </c>
      <c r="F157" s="77" t="s">
        <v>23</v>
      </c>
      <c r="G157" s="77" t="s">
        <v>25</v>
      </c>
      <c r="H157" s="77" t="s">
        <v>56</v>
      </c>
      <c r="I157" s="77" t="s">
        <v>742</v>
      </c>
      <c r="J157" s="77">
        <v>1</v>
      </c>
      <c r="K157" s="77" t="s">
        <v>48</v>
      </c>
      <c r="L157" s="77" t="s">
        <v>26</v>
      </c>
      <c r="M157" s="77">
        <v>0</v>
      </c>
      <c r="N157" s="76" t="s">
        <v>743</v>
      </c>
      <c r="O157" s="79" t="s">
        <v>748</v>
      </c>
      <c r="P157" s="79" t="s">
        <v>745</v>
      </c>
      <c r="Q157" s="87" t="s">
        <v>749</v>
      </c>
      <c r="R157" s="80"/>
      <c r="S157" s="80" t="s">
        <v>225</v>
      </c>
      <c r="T157" s="80"/>
      <c r="U157" s="80" t="s">
        <v>571</v>
      </c>
      <c r="V157" s="80"/>
    </row>
    <row r="158" spans="1:22" ht="244.8" x14ac:dyDescent="0.25">
      <c r="A158" s="77" t="s">
        <v>750</v>
      </c>
      <c r="B158" s="78" t="s">
        <v>11</v>
      </c>
      <c r="C158" s="78" t="s">
        <v>126</v>
      </c>
      <c r="D158" s="78" t="s">
        <v>156</v>
      </c>
      <c r="E158" s="78" t="s">
        <v>741</v>
      </c>
      <c r="F158" s="77" t="s">
        <v>23</v>
      </c>
      <c r="G158" s="77" t="s">
        <v>25</v>
      </c>
      <c r="H158" s="77" t="s">
        <v>56</v>
      </c>
      <c r="I158" s="77" t="s">
        <v>751</v>
      </c>
      <c r="J158" s="77">
        <v>1</v>
      </c>
      <c r="K158" s="77" t="s">
        <v>269</v>
      </c>
      <c r="L158" s="77" t="s">
        <v>26</v>
      </c>
      <c r="M158" s="77">
        <v>0</v>
      </c>
      <c r="N158" s="87" t="s">
        <v>752</v>
      </c>
      <c r="O158" s="79" t="s">
        <v>748</v>
      </c>
      <c r="P158" s="79" t="s">
        <v>753</v>
      </c>
      <c r="Q158" s="87" t="s">
        <v>754</v>
      </c>
      <c r="R158" s="80"/>
      <c r="S158" s="80" t="s">
        <v>225</v>
      </c>
      <c r="T158" s="80"/>
      <c r="U158" s="80" t="s">
        <v>571</v>
      </c>
      <c r="V158" s="80"/>
    </row>
    <row r="159" spans="1:22" ht="92.4" x14ac:dyDescent="0.25">
      <c r="A159" s="77" t="s">
        <v>755</v>
      </c>
      <c r="B159" s="78" t="s">
        <v>11</v>
      </c>
      <c r="C159" s="78" t="s">
        <v>126</v>
      </c>
      <c r="D159" s="78" t="s">
        <v>156</v>
      </c>
      <c r="E159" s="78" t="s">
        <v>741</v>
      </c>
      <c r="F159" s="77" t="s">
        <v>23</v>
      </c>
      <c r="G159" s="77" t="s">
        <v>25</v>
      </c>
      <c r="H159" s="77" t="s">
        <v>56</v>
      </c>
      <c r="I159" s="77" t="s">
        <v>756</v>
      </c>
      <c r="J159" s="77">
        <v>2</v>
      </c>
      <c r="K159" s="77" t="s">
        <v>269</v>
      </c>
      <c r="L159" s="77" t="s">
        <v>26</v>
      </c>
      <c r="M159" s="77">
        <v>0</v>
      </c>
      <c r="N159" s="76" t="s">
        <v>757</v>
      </c>
      <c r="O159" s="79" t="s">
        <v>758</v>
      </c>
      <c r="P159" s="79" t="s">
        <v>759</v>
      </c>
      <c r="Q159" s="80" t="s">
        <v>219</v>
      </c>
      <c r="R159" s="80"/>
      <c r="S159" s="80"/>
      <c r="T159" s="80"/>
      <c r="U159" s="80" t="s">
        <v>571</v>
      </c>
      <c r="V159" s="80"/>
    </row>
    <row r="160" spans="1:22" ht="163.19999999999999" x14ac:dyDescent="0.25">
      <c r="A160" s="77" t="s">
        <v>760</v>
      </c>
      <c r="B160" s="78" t="s">
        <v>11</v>
      </c>
      <c r="C160" s="78" t="s">
        <v>126</v>
      </c>
      <c r="D160" s="78" t="s">
        <v>156</v>
      </c>
      <c r="E160" s="78" t="s">
        <v>761</v>
      </c>
      <c r="F160" s="77" t="s">
        <v>21</v>
      </c>
      <c r="G160" s="77" t="s">
        <v>25</v>
      </c>
      <c r="H160" s="77" t="s">
        <v>56</v>
      </c>
      <c r="I160" s="77" t="s">
        <v>762</v>
      </c>
      <c r="J160" s="77">
        <v>1</v>
      </c>
      <c r="K160" s="77" t="s">
        <v>269</v>
      </c>
      <c r="L160" s="77" t="s">
        <v>26</v>
      </c>
      <c r="M160" s="77">
        <v>0</v>
      </c>
      <c r="N160" s="76" t="s">
        <v>763</v>
      </c>
      <c r="O160" s="79" t="s">
        <v>764</v>
      </c>
      <c r="P160" s="79" t="s">
        <v>765</v>
      </c>
      <c r="Q160" s="87" t="s">
        <v>766</v>
      </c>
      <c r="R160" s="80"/>
      <c r="S160" s="80" t="s">
        <v>225</v>
      </c>
      <c r="T160" s="80"/>
      <c r="U160" s="80" t="s">
        <v>571</v>
      </c>
      <c r="V160" s="80"/>
    </row>
    <row r="161" spans="1:22" ht="224.4" x14ac:dyDescent="0.25">
      <c r="A161" s="77" t="s">
        <v>767</v>
      </c>
      <c r="B161" s="78" t="s">
        <v>11</v>
      </c>
      <c r="C161" s="78" t="s">
        <v>126</v>
      </c>
      <c r="D161" s="78" t="s">
        <v>156</v>
      </c>
      <c r="E161" s="78" t="s">
        <v>761</v>
      </c>
      <c r="F161" s="77" t="s">
        <v>23</v>
      </c>
      <c r="G161" s="77" t="s">
        <v>25</v>
      </c>
      <c r="H161" s="77" t="s">
        <v>56</v>
      </c>
      <c r="I161" s="77" t="s">
        <v>768</v>
      </c>
      <c r="J161" s="77">
        <v>1</v>
      </c>
      <c r="K161" s="77" t="s">
        <v>48</v>
      </c>
      <c r="L161" s="77" t="s">
        <v>26</v>
      </c>
      <c r="M161" s="77">
        <v>0</v>
      </c>
      <c r="N161" s="87" t="s">
        <v>769</v>
      </c>
      <c r="O161" s="79" t="s">
        <v>770</v>
      </c>
      <c r="P161" s="79" t="s">
        <v>771</v>
      </c>
      <c r="Q161" s="87" t="s">
        <v>772</v>
      </c>
      <c r="R161" s="80"/>
      <c r="S161" s="80" t="s">
        <v>225</v>
      </c>
      <c r="T161" s="80"/>
      <c r="U161" s="80" t="s">
        <v>571</v>
      </c>
      <c r="V161" s="80"/>
    </row>
    <row r="162" spans="1:22" ht="183.6" x14ac:dyDescent="0.25">
      <c r="A162" s="77" t="s">
        <v>773</v>
      </c>
      <c r="B162" s="78" t="s">
        <v>11</v>
      </c>
      <c r="C162" s="78" t="s">
        <v>126</v>
      </c>
      <c r="D162" s="78" t="s">
        <v>156</v>
      </c>
      <c r="E162" s="78" t="s">
        <v>761</v>
      </c>
      <c r="F162" s="77" t="s">
        <v>22</v>
      </c>
      <c r="G162" s="77" t="s">
        <v>25</v>
      </c>
      <c r="H162" s="77" t="s">
        <v>56</v>
      </c>
      <c r="I162" s="77" t="s">
        <v>774</v>
      </c>
      <c r="J162" s="77">
        <v>1</v>
      </c>
      <c r="K162" s="77" t="s">
        <v>48</v>
      </c>
      <c r="L162" s="77" t="s">
        <v>26</v>
      </c>
      <c r="M162" s="77">
        <v>0</v>
      </c>
      <c r="N162" s="87" t="s">
        <v>769</v>
      </c>
      <c r="O162" s="79" t="s">
        <v>775</v>
      </c>
      <c r="P162" s="79" t="s">
        <v>776</v>
      </c>
      <c r="Q162" s="87" t="s">
        <v>777</v>
      </c>
      <c r="R162" s="80"/>
      <c r="S162" s="80" t="s">
        <v>225</v>
      </c>
      <c r="T162" s="80"/>
      <c r="U162" s="80" t="s">
        <v>571</v>
      </c>
      <c r="V162" s="80"/>
    </row>
    <row r="163" spans="1:22" ht="244.8" x14ac:dyDescent="0.25">
      <c r="A163" s="77" t="s">
        <v>778</v>
      </c>
      <c r="B163" s="78" t="s">
        <v>11</v>
      </c>
      <c r="C163" s="78" t="s">
        <v>126</v>
      </c>
      <c r="D163" s="78" t="s">
        <v>156</v>
      </c>
      <c r="E163" s="78" t="s">
        <v>761</v>
      </c>
      <c r="F163" s="77" t="s">
        <v>23</v>
      </c>
      <c r="G163" s="77" t="s">
        <v>25</v>
      </c>
      <c r="H163" s="77" t="s">
        <v>56</v>
      </c>
      <c r="I163" s="77" t="s">
        <v>779</v>
      </c>
      <c r="J163" s="77">
        <v>1</v>
      </c>
      <c r="K163" s="77" t="s">
        <v>269</v>
      </c>
      <c r="L163" s="77" t="s">
        <v>26</v>
      </c>
      <c r="M163" s="77">
        <v>0</v>
      </c>
      <c r="N163" s="87" t="s">
        <v>780</v>
      </c>
      <c r="O163" s="79" t="s">
        <v>775</v>
      </c>
      <c r="P163" s="79" t="s">
        <v>781</v>
      </c>
      <c r="Q163" s="87" t="s">
        <v>782</v>
      </c>
      <c r="R163" s="80"/>
      <c r="S163" s="80" t="s">
        <v>225</v>
      </c>
      <c r="T163" s="80"/>
      <c r="U163" s="80" t="s">
        <v>571</v>
      </c>
      <c r="V163" s="80"/>
    </row>
    <row r="164" spans="1:22" ht="20.399999999999999" x14ac:dyDescent="0.25">
      <c r="A164" s="77"/>
      <c r="B164" s="78"/>
      <c r="C164" s="78"/>
      <c r="D164" s="78"/>
      <c r="E164" s="78"/>
      <c r="F164" s="77"/>
      <c r="G164" s="77"/>
      <c r="H164" s="77"/>
      <c r="I164" s="77"/>
      <c r="J164" s="77"/>
      <c r="K164" s="77"/>
      <c r="L164" s="77"/>
      <c r="M164" s="77"/>
      <c r="N164" s="76"/>
      <c r="O164" s="82"/>
      <c r="P164" s="79"/>
      <c r="Q164" s="90"/>
      <c r="R164" s="80"/>
      <c r="S164" s="80"/>
      <c r="T164" s="80"/>
      <c r="U164" s="80"/>
      <c r="V164" s="80"/>
    </row>
    <row r="165" spans="1:22" ht="244.8" x14ac:dyDescent="0.25">
      <c r="A165" s="77" t="s">
        <v>783</v>
      </c>
      <c r="B165" s="78" t="s">
        <v>11</v>
      </c>
      <c r="C165" s="78" t="s">
        <v>126</v>
      </c>
      <c r="D165" s="78" t="s">
        <v>156</v>
      </c>
      <c r="E165" s="78" t="s">
        <v>761</v>
      </c>
      <c r="F165" s="77" t="s">
        <v>23</v>
      </c>
      <c r="G165" s="77" t="s">
        <v>25</v>
      </c>
      <c r="H165" s="77" t="s">
        <v>56</v>
      </c>
      <c r="I165" s="77" t="s">
        <v>784</v>
      </c>
      <c r="J165" s="77">
        <v>1</v>
      </c>
      <c r="K165" s="77" t="s">
        <v>48</v>
      </c>
      <c r="L165" s="77" t="s">
        <v>26</v>
      </c>
      <c r="M165" s="77">
        <v>0</v>
      </c>
      <c r="N165" s="87" t="s">
        <v>785</v>
      </c>
      <c r="O165" s="79" t="s">
        <v>786</v>
      </c>
      <c r="P165" s="79" t="s">
        <v>787</v>
      </c>
      <c r="Q165" s="87" t="s">
        <v>788</v>
      </c>
      <c r="R165" s="80"/>
      <c r="S165" s="80" t="s">
        <v>225</v>
      </c>
      <c r="T165" s="80"/>
      <c r="U165" s="80" t="s">
        <v>571</v>
      </c>
      <c r="V165" s="80"/>
    </row>
    <row r="166" spans="1:22" ht="52.8" x14ac:dyDescent="0.25">
      <c r="A166" s="77" t="s">
        <v>789</v>
      </c>
      <c r="B166" s="78" t="s">
        <v>11</v>
      </c>
      <c r="C166" s="78" t="s">
        <v>126</v>
      </c>
      <c r="D166" s="78" t="s">
        <v>156</v>
      </c>
      <c r="E166" s="78" t="s">
        <v>127</v>
      </c>
      <c r="F166" s="77" t="s">
        <v>23</v>
      </c>
      <c r="G166" s="77" t="s">
        <v>25</v>
      </c>
      <c r="H166" s="77" t="s">
        <v>56</v>
      </c>
      <c r="I166" s="77" t="s">
        <v>790</v>
      </c>
      <c r="J166" s="77">
        <v>3</v>
      </c>
      <c r="K166" s="77" t="s">
        <v>48</v>
      </c>
      <c r="L166" s="77" t="s">
        <v>26</v>
      </c>
      <c r="M166" s="77">
        <v>0</v>
      </c>
      <c r="N166" s="76" t="s">
        <v>791</v>
      </c>
      <c r="O166" s="79" t="s">
        <v>792</v>
      </c>
      <c r="P166" s="79" t="s">
        <v>793</v>
      </c>
      <c r="Q166" s="80" t="s">
        <v>219</v>
      </c>
      <c r="R166" s="80"/>
      <c r="S166" s="80"/>
      <c r="T166" s="80"/>
      <c r="U166" s="80" t="s">
        <v>571</v>
      </c>
      <c r="V166" s="80"/>
    </row>
    <row r="167" spans="1:22" x14ac:dyDescent="0.25">
      <c r="A167" s="77"/>
      <c r="B167" s="78"/>
      <c r="C167" s="78"/>
      <c r="D167" s="78"/>
      <c r="E167" s="78"/>
      <c r="F167" s="77"/>
      <c r="G167" s="77"/>
      <c r="H167" s="77"/>
      <c r="I167" s="77"/>
      <c r="J167" s="77"/>
      <c r="K167" s="77"/>
      <c r="L167" s="77"/>
      <c r="M167" s="77"/>
      <c r="N167" s="91"/>
      <c r="O167" s="79"/>
      <c r="P167" s="82"/>
      <c r="Q167" s="88"/>
      <c r="R167" s="80"/>
      <c r="S167" s="80"/>
      <c r="T167" s="80"/>
      <c r="U167" s="80"/>
      <c r="V167" s="80"/>
    </row>
    <row r="168" spans="1:22" ht="122.4" x14ac:dyDescent="0.25">
      <c r="A168" s="77" t="s">
        <v>795</v>
      </c>
      <c r="B168" s="78" t="s">
        <v>97</v>
      </c>
      <c r="C168" s="78" t="s">
        <v>98</v>
      </c>
      <c r="D168" s="78" t="s">
        <v>794</v>
      </c>
      <c r="E168" s="78" t="s">
        <v>796</v>
      </c>
      <c r="F168" s="77" t="s">
        <v>23</v>
      </c>
      <c r="G168" s="77" t="s">
        <v>25</v>
      </c>
      <c r="H168" s="77" t="s">
        <v>56</v>
      </c>
      <c r="I168" s="77" t="s">
        <v>797</v>
      </c>
      <c r="J168" s="77">
        <v>1</v>
      </c>
      <c r="K168" s="77" t="s">
        <v>234</v>
      </c>
      <c r="L168" s="77" t="s">
        <v>26</v>
      </c>
      <c r="M168" s="77">
        <v>0</v>
      </c>
      <c r="N168" s="76" t="s">
        <v>798</v>
      </c>
      <c r="O168" s="79" t="s">
        <v>799</v>
      </c>
      <c r="P168" s="79" t="s">
        <v>800</v>
      </c>
      <c r="Q168" s="87" t="s">
        <v>801</v>
      </c>
      <c r="R168" s="80"/>
      <c r="S168" s="80" t="s">
        <v>225</v>
      </c>
      <c r="T168" s="80"/>
      <c r="U168" s="80" t="s">
        <v>571</v>
      </c>
      <c r="V168" s="80"/>
    </row>
    <row r="169" spans="1:22" ht="92.4" x14ac:dyDescent="0.25">
      <c r="A169" s="77" t="s">
        <v>802</v>
      </c>
      <c r="B169" s="78" t="s">
        <v>133</v>
      </c>
      <c r="C169" s="78" t="s">
        <v>803</v>
      </c>
      <c r="D169" s="78" t="s">
        <v>794</v>
      </c>
      <c r="E169" s="78" t="s">
        <v>804</v>
      </c>
      <c r="F169" s="77" t="s">
        <v>23</v>
      </c>
      <c r="G169" s="77" t="s">
        <v>25</v>
      </c>
      <c r="H169" s="77" t="s">
        <v>56</v>
      </c>
      <c r="I169" s="77" t="s">
        <v>805</v>
      </c>
      <c r="J169" s="77">
        <v>2</v>
      </c>
      <c r="K169" s="77" t="s">
        <v>52</v>
      </c>
      <c r="L169" s="77" t="s">
        <v>26</v>
      </c>
      <c r="M169" s="77">
        <v>0</v>
      </c>
      <c r="N169" s="76" t="s">
        <v>806</v>
      </c>
      <c r="O169" s="79" t="s">
        <v>807</v>
      </c>
      <c r="P169" s="79" t="s">
        <v>808</v>
      </c>
      <c r="Q169" s="76" t="s">
        <v>809</v>
      </c>
      <c r="R169" s="80"/>
      <c r="S169" s="80" t="s">
        <v>225</v>
      </c>
      <c r="T169" s="80"/>
      <c r="U169" s="80" t="s">
        <v>571</v>
      </c>
      <c r="V169" s="80"/>
    </row>
    <row r="170" spans="1:22" ht="184.8" x14ac:dyDescent="0.25">
      <c r="A170" s="77" t="s">
        <v>810</v>
      </c>
      <c r="B170" s="92" t="s">
        <v>133</v>
      </c>
      <c r="C170" s="78" t="s">
        <v>811</v>
      </c>
      <c r="D170" s="78" t="s">
        <v>794</v>
      </c>
      <c r="E170" s="78" t="s">
        <v>812</v>
      </c>
      <c r="F170" s="77" t="s">
        <v>21</v>
      </c>
      <c r="G170" s="77" t="s">
        <v>25</v>
      </c>
      <c r="H170" s="77" t="s">
        <v>56</v>
      </c>
      <c r="I170" s="77" t="s">
        <v>813</v>
      </c>
      <c r="J170" s="77">
        <v>1</v>
      </c>
      <c r="K170" s="77" t="s">
        <v>52</v>
      </c>
      <c r="L170" s="77" t="s">
        <v>26</v>
      </c>
      <c r="M170" s="77">
        <v>0</v>
      </c>
      <c r="N170" s="76" t="s">
        <v>814</v>
      </c>
      <c r="O170" s="79" t="s">
        <v>815</v>
      </c>
      <c r="P170" s="79" t="s">
        <v>816</v>
      </c>
      <c r="Q170" s="87" t="s">
        <v>817</v>
      </c>
      <c r="R170" s="80"/>
      <c r="S170" s="80" t="s">
        <v>225</v>
      </c>
      <c r="T170" s="80"/>
      <c r="U170" s="80" t="s">
        <v>571</v>
      </c>
      <c r="V170" s="80"/>
    </row>
    <row r="171" spans="1:22" ht="224.4" x14ac:dyDescent="0.25">
      <c r="A171" s="77" t="s">
        <v>818</v>
      </c>
      <c r="B171" s="92" t="s">
        <v>133</v>
      </c>
      <c r="C171" s="92" t="s">
        <v>819</v>
      </c>
      <c r="D171" s="78" t="s">
        <v>794</v>
      </c>
      <c r="E171" s="78" t="s">
        <v>820</v>
      </c>
      <c r="F171" s="77" t="s">
        <v>21</v>
      </c>
      <c r="G171" s="77" t="s">
        <v>25</v>
      </c>
      <c r="H171" s="77" t="s">
        <v>56</v>
      </c>
      <c r="I171" s="77" t="s">
        <v>821</v>
      </c>
      <c r="J171" s="77">
        <v>1</v>
      </c>
      <c r="K171" s="77" t="s">
        <v>52</v>
      </c>
      <c r="L171" s="77" t="s">
        <v>26</v>
      </c>
      <c r="M171" s="77">
        <v>0</v>
      </c>
      <c r="N171" s="76" t="s">
        <v>822</v>
      </c>
      <c r="O171" s="79" t="s">
        <v>823</v>
      </c>
      <c r="P171" s="79" t="s">
        <v>824</v>
      </c>
      <c r="Q171" s="76" t="s">
        <v>809</v>
      </c>
      <c r="R171" s="80"/>
      <c r="S171" s="80" t="s">
        <v>225</v>
      </c>
      <c r="T171" s="80"/>
      <c r="U171" s="80" t="s">
        <v>571</v>
      </c>
      <c r="V171" s="80"/>
    </row>
    <row r="172" spans="1:22" ht="265.2" x14ac:dyDescent="0.25">
      <c r="A172" s="77" t="s">
        <v>825</v>
      </c>
      <c r="B172" s="92" t="s">
        <v>826</v>
      </c>
      <c r="C172" s="92" t="s">
        <v>827</v>
      </c>
      <c r="D172" s="78" t="s">
        <v>826</v>
      </c>
      <c r="E172" s="77" t="s">
        <v>77</v>
      </c>
      <c r="F172" s="77" t="s">
        <v>22</v>
      </c>
      <c r="G172" s="77" t="s">
        <v>25</v>
      </c>
      <c r="H172" s="77" t="s">
        <v>56</v>
      </c>
      <c r="I172" s="77" t="s">
        <v>828</v>
      </c>
      <c r="J172" s="77">
        <v>1</v>
      </c>
      <c r="K172" s="77" t="s">
        <v>829</v>
      </c>
      <c r="L172" s="77" t="s">
        <v>26</v>
      </c>
      <c r="M172" s="77">
        <v>0</v>
      </c>
      <c r="N172" s="87" t="s">
        <v>830</v>
      </c>
      <c r="O172" s="79" t="s">
        <v>831</v>
      </c>
      <c r="P172" s="79" t="s">
        <v>832</v>
      </c>
      <c r="Q172" s="87" t="s">
        <v>833</v>
      </c>
      <c r="R172" s="80"/>
      <c r="S172" s="80" t="s">
        <v>225</v>
      </c>
      <c r="T172" s="80"/>
      <c r="U172" s="80" t="s">
        <v>571</v>
      </c>
      <c r="V172" s="80"/>
    </row>
    <row r="173" spans="1:22" ht="183.6" x14ac:dyDescent="0.25">
      <c r="A173" s="77" t="s">
        <v>834</v>
      </c>
      <c r="B173" s="92" t="s">
        <v>16</v>
      </c>
      <c r="C173" s="92" t="s">
        <v>17</v>
      </c>
      <c r="D173" s="78" t="s">
        <v>156</v>
      </c>
      <c r="E173" s="78" t="s">
        <v>18</v>
      </c>
      <c r="F173" s="77" t="s">
        <v>106</v>
      </c>
      <c r="G173" s="77" t="s">
        <v>25</v>
      </c>
      <c r="H173" s="77" t="s">
        <v>56</v>
      </c>
      <c r="I173" s="77" t="s">
        <v>117</v>
      </c>
      <c r="J173" s="77">
        <v>1</v>
      </c>
      <c r="K173" s="77" t="s">
        <v>55</v>
      </c>
      <c r="L173" s="77" t="s">
        <v>26</v>
      </c>
      <c r="M173" s="77">
        <v>0</v>
      </c>
      <c r="N173" s="76" t="s">
        <v>835</v>
      </c>
      <c r="O173" s="79" t="s">
        <v>836</v>
      </c>
      <c r="P173" s="79" t="s">
        <v>837</v>
      </c>
      <c r="Q173" s="87" t="s">
        <v>838</v>
      </c>
      <c r="R173" s="80"/>
      <c r="S173" s="80" t="s">
        <v>225</v>
      </c>
      <c r="T173" s="80"/>
      <c r="U173" s="80" t="s">
        <v>571</v>
      </c>
      <c r="V173" s="80"/>
    </row>
  </sheetData>
  <sheetProtection formatCells="0" formatRows="0"/>
  <autoFilter ref="A1:V173" xr:uid="{C73741AD-5B64-4C20-AE98-E52AE999741C}"/>
  <conditionalFormatting sqref="A2:A165">
    <cfRule type="duplicateValues" dxfId="5" priority="6"/>
  </conditionalFormatting>
  <conditionalFormatting sqref="A166:A171">
    <cfRule type="duplicateValues" dxfId="4" priority="5"/>
  </conditionalFormatting>
  <conditionalFormatting sqref="A172">
    <cfRule type="duplicateValues" dxfId="3" priority="4"/>
  </conditionalFormatting>
  <conditionalFormatting sqref="A173">
    <cfRule type="duplicateValues" dxfId="2" priority="2"/>
  </conditionalFormatting>
  <conditionalFormatting sqref="B172">
    <cfRule type="duplicateValues" dxfId="1" priority="3"/>
  </conditionalFormatting>
  <conditionalFormatting sqref="B173">
    <cfRule type="duplicateValues" dxfId="0" priority="1"/>
  </conditionalFormatting>
  <dataValidations count="1">
    <dataValidation type="list" allowBlank="1" showInputMessage="1" showErrorMessage="1" sqref="K173" xr:uid="{01A08951-E580-49BE-9A14-DC4CEAB3EE27}">
      <formula1>#REF!</formula1>
    </dataValidation>
  </dataValidations>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Declaración responsable</vt:lpstr>
      <vt:lpstr>Hoja1</vt:lpstr>
      <vt:lpstr>Listado</vt:lpstr>
      <vt:lpstr>'Declaración responsable'!Área_de_impresión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2023-07-10T14:49:06Z</dcterms:modified>
</cp:coreProperties>
</file>